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alo\Desktop\"/>
    </mc:Choice>
  </mc:AlternateContent>
  <bookViews>
    <workbookView xWindow="0" yWindow="0" windowWidth="15360" windowHeight="7755"/>
  </bookViews>
  <sheets>
    <sheet name="2015-16 publikus (2)" sheetId="6" r:id="rId1"/>
  </sheets>
  <definedNames>
    <definedName name="_xlnm.Print_Area" localSheetId="0">'2015-16 publikus (2)'!$A$1:$BR$48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17" i="6" l="1"/>
  <c r="BP41" i="6"/>
  <c r="AP41" i="6"/>
  <c r="AQ41" i="6" s="1"/>
  <c r="P41" i="6"/>
  <c r="BQ41" i="6" s="1"/>
  <c r="BQ37" i="6"/>
  <c r="BQ17" i="6"/>
  <c r="BQ12" i="6"/>
  <c r="BR12" i="6" s="1"/>
  <c r="BQ7" i="6"/>
  <c r="BR7" i="6" s="1"/>
  <c r="AP37" i="6"/>
  <c r="AQ37" i="6" s="1"/>
  <c r="P37" i="6"/>
  <c r="Q32" i="6"/>
  <c r="Q31" i="6"/>
  <c r="Q30" i="6"/>
  <c r="AQ29" i="6"/>
  <c r="AR29" i="6" s="1"/>
  <c r="Q29" i="6"/>
  <c r="Q28" i="6"/>
  <c r="Q27" i="6"/>
  <c r="Q26" i="6"/>
  <c r="Q25" i="6"/>
  <c r="Q24" i="6"/>
  <c r="Q23" i="6"/>
  <c r="Q22" i="6"/>
  <c r="Q21" i="6"/>
  <c r="AQ20" i="6"/>
  <c r="AR20" i="6" s="1"/>
  <c r="Q20" i="6"/>
  <c r="Q19" i="6"/>
  <c r="AQ18" i="6"/>
  <c r="AR18" i="6" s="1"/>
  <c r="Q18" i="6"/>
  <c r="AQ17" i="6"/>
  <c r="AR17" i="6" s="1"/>
  <c r="Q17" i="6"/>
  <c r="Q16" i="6"/>
  <c r="Q15" i="6"/>
  <c r="Q14" i="6"/>
  <c r="Q13" i="6"/>
  <c r="Q12" i="6"/>
  <c r="AQ11" i="6"/>
  <c r="AR11" i="6" s="1"/>
  <c r="Q11" i="6"/>
  <c r="Q10" i="6"/>
  <c r="Q9" i="6"/>
  <c r="Q8" i="6"/>
  <c r="Q7" i="6"/>
  <c r="Q6" i="6"/>
  <c r="Q5" i="6"/>
  <c r="Q4" i="6"/>
</calcChain>
</file>

<file path=xl/sharedStrings.xml><?xml version="1.0" encoding="utf-8"?>
<sst xmlns="http://schemas.openxmlformats.org/spreadsheetml/2006/main" count="204" uniqueCount="76">
  <si>
    <t>8. 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</si>
  <si>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</si>
  <si>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</si>
  <si>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</si>
  <si>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</si>
  <si>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</si>
  <si>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</si>
  <si>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</si>
  <si>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</si>
  <si>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</si>
  <si>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</si>
  <si>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</si>
  <si>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</si>
  <si>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</si>
  <si>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</si>
  <si>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</si>
  <si>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Irodalom</t>
  </si>
  <si>
    <t>Történelem</t>
  </si>
  <si>
    <t>Angol</t>
  </si>
  <si>
    <t>Fizika</t>
  </si>
  <si>
    <t>Biológia</t>
  </si>
  <si>
    <t>Kémia</t>
  </si>
  <si>
    <t>Matematika</t>
  </si>
  <si>
    <t>Földünk és környezetünk</t>
  </si>
  <si>
    <t>Rajz és vizuális kultúra</t>
  </si>
  <si>
    <t>TANULMÁNYI ÁTLAG</t>
  </si>
  <si>
    <t>8. ÉVFOLYAMOS TANULMÁNYI EREDMÉNY</t>
  </si>
  <si>
    <t>9. ÉVFOLYAMOS TANULMÁNYI EREDMÉNY</t>
  </si>
  <si>
    <t>10. ÉVFOLYAMOS TANULMÁNYI EREDMÉNY</t>
  </si>
  <si>
    <t>Informatika</t>
  </si>
  <si>
    <t>Technika</t>
  </si>
  <si>
    <t>Egyéb</t>
  </si>
  <si>
    <t>Szaktantárgyak</t>
  </si>
  <si>
    <t>2. nyelv</t>
  </si>
  <si>
    <t>Tánc és d./Mozgókép és média</t>
  </si>
  <si>
    <t>Szakmai tárgyak</t>
  </si>
  <si>
    <t>Változás a 8. évf. tnulmányi átlagához képest</t>
  </si>
  <si>
    <t>Magyar nyelv</t>
  </si>
  <si>
    <t>Testnevelés</t>
  </si>
  <si>
    <t>Ének-zene</t>
  </si>
  <si>
    <t>Egyéb tantárgy</t>
  </si>
  <si>
    <t>tanuló</t>
  </si>
  <si>
    <t>Történelem és társadalmi ismeretek</t>
  </si>
  <si>
    <t>Dráma és tánc</t>
  </si>
  <si>
    <t>5. ÉVFOLYAMOS TANULMÁNYI EREDMÉNY</t>
  </si>
  <si>
    <t>6. ÉVFOLYAMOS TANULMÁNYI EREDMÉNY</t>
  </si>
  <si>
    <t>Természetismeret</t>
  </si>
  <si>
    <t>2015/16. tanév 4. ÉVFOLYAMOS TANULMÁNYI EREDMÉNY</t>
  </si>
  <si>
    <t>Erkölcstan/ Hit- és erkölcstan</t>
  </si>
  <si>
    <t>Életvitel</t>
  </si>
  <si>
    <t>Környezetismeret</t>
  </si>
  <si>
    <t>Néptánc</t>
  </si>
  <si>
    <t>2015/16-ben végzett tanulók:</t>
  </si>
  <si>
    <t>2015/16-ben 4. évfolyamot végzett, 8 évfolyamos gimnáziumban továbbtanuló tanulók: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</si>
  <si>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</si>
  <si>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</si>
  <si>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</si>
  <si>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</si>
  <si>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</si>
  <si>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</si>
  <si>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</si>
  <si>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</si>
  <si>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</si>
  <si>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</si>
  <si>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</si>
  <si>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</si>
  <si>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</si>
  <si>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</si>
  <si>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Hitta</t>
  </si>
  <si>
    <t>7. ÉVFOLYAMOS TANULMÁNYI EREDMÉNY</t>
  </si>
  <si>
    <t>Etika/Hit- és Erkölcstan</t>
  </si>
  <si>
    <t>Tánc és dráma</t>
  </si>
  <si>
    <t>Életvitel és gyakorlat</t>
  </si>
  <si>
    <t>Etika/Hit- és erkölcstan</t>
  </si>
  <si>
    <t>Komplex term.tud.</t>
  </si>
  <si>
    <t>2015/16-ben 6. évfolyamot végzett, 6 évfolyamos gimnáziumban továbbtanuló tanulók: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</si>
</sst>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0" xfId="0" applyFill="1"/>
    <xf numFmtId="0" fontId="0" fillId="6" borderId="1" xfId="0" applyFill="1" applyBorder="1"/>
    <xf numFmtId="2" fontId="0" fillId="0" borderId="0" xfId="0" applyNumberFormat="1"/>
    <xf numFmtId="2" fontId="0" fillId="3" borderId="1" xfId="0" applyNumberFormat="1" applyFill="1" applyBorder="1"/>
    <xf numFmtId="0" fontId="0" fillId="2" borderId="1" xfId="0" applyFill="1" applyBorder="1" applyAlignment="1"/>
    <xf numFmtId="2" fontId="0" fillId="3" borderId="1" xfId="0" applyNumberFormat="1" applyFont="1" applyFill="1" applyBorder="1"/>
    <xf numFmtId="0" fontId="0" fillId="4" borderId="3" xfId="0" applyFill="1" applyBorder="1" applyAlignment="1"/>
    <xf numFmtId="2" fontId="0" fillId="0" borderId="1" xfId="0" applyNumberFormat="1" applyBorder="1"/>
    <xf numFmtId="0" fontId="2" fillId="0" borderId="1" xfId="0" applyFont="1" applyBorder="1" applyAlignment="1">
      <alignment textRotation="90" wrapText="1"/>
    </xf>
    <xf numFmtId="2" fontId="0" fillId="6" borderId="1" xfId="0" applyNumberFormat="1" applyFill="1" applyBorder="1"/>
    <xf numFmtId="0" fontId="3" fillId="0" borderId="1" xfId="0" applyFont="1" applyBorder="1"/>
    <xf numFmtId="0" fontId="3" fillId="0" borderId="0" xfId="0" applyFont="1"/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7" borderId="1" xfId="0" applyFill="1" applyBorder="1"/>
    <xf numFmtId="0" fontId="3" fillId="0" borderId="0" xfId="0" applyFont="1" applyAlignment="1">
      <alignment wrapText="1"/>
    </xf>
    <xf numFmtId="0" fontId="0" fillId="2" borderId="1" xfId="0" applyFill="1" applyBorder="1" applyAlignment="1">
      <alignment horizontal="left" textRotation="90"/>
    </xf>
    <xf numFmtId="2" fontId="1" fillId="3" borderId="1" xfId="0" applyNumberFormat="1" applyFont="1" applyFill="1" applyBorder="1" applyAlignment="1">
      <alignment horizontal="left" textRotation="90"/>
    </xf>
    <xf numFmtId="0" fontId="0" fillId="4" borderId="1" xfId="0" applyFill="1" applyBorder="1" applyAlignment="1">
      <alignment horizontal="left" textRotation="90"/>
    </xf>
    <xf numFmtId="0" fontId="0" fillId="5" borderId="1" xfId="0" applyFill="1" applyBorder="1" applyAlignment="1">
      <alignment horizontal="left" textRotation="90"/>
    </xf>
    <xf numFmtId="2" fontId="1" fillId="3" borderId="1" xfId="0" applyNumberFormat="1" applyFont="1" applyFill="1" applyBorder="1" applyAlignment="1">
      <alignment textRotation="90"/>
    </xf>
    <xf numFmtId="0" fontId="0" fillId="4" borderId="5" xfId="0" applyFill="1" applyBorder="1" applyAlignment="1">
      <alignment textRotation="90"/>
    </xf>
    <xf numFmtId="0" fontId="0" fillId="4" borderId="4" xfId="0" applyFill="1" applyBorder="1" applyAlignment="1">
      <alignment textRotation="90"/>
    </xf>
    <xf numFmtId="0" fontId="0" fillId="2" borderId="10" xfId="0" applyFill="1" applyBorder="1" applyAlignment="1">
      <alignment horizontal="left" textRotation="90"/>
    </xf>
    <xf numFmtId="0" fontId="3" fillId="0" borderId="1" xfId="0" applyFont="1" applyBorder="1" applyAlignment="1">
      <alignment horizontal="left" vertical="center" textRotation="90"/>
    </xf>
    <xf numFmtId="0" fontId="2" fillId="0" borderId="1" xfId="0" applyFont="1" applyBorder="1" applyAlignment="1">
      <alignment horizontal="left" textRotation="90" wrapText="1"/>
    </xf>
    <xf numFmtId="0" fontId="0" fillId="4" borderId="3" xfId="0" applyFill="1" applyBorder="1" applyAlignment="1">
      <alignment textRotation="90"/>
    </xf>
    <xf numFmtId="0" fontId="0" fillId="0" borderId="2" xfId="0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4" borderId="3" xfId="0" applyFill="1" applyBorder="1" applyAlignment="1">
      <alignment horizontal="center" textRotation="90"/>
    </xf>
    <xf numFmtId="0" fontId="0" fillId="4" borderId="5" xfId="0" applyFill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0" fillId="2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left" textRotation="90"/>
    </xf>
    <xf numFmtId="0" fontId="0" fillId="4" borderId="5" xfId="0" applyFill="1" applyBorder="1" applyAlignment="1">
      <alignment horizontal="left" textRotation="90"/>
    </xf>
    <xf numFmtId="0" fontId="0" fillId="4" borderId="4" xfId="0" applyFill="1" applyBorder="1" applyAlignment="1">
      <alignment horizontal="left" textRotation="90"/>
    </xf>
    <xf numFmtId="0" fontId="0" fillId="4" borderId="3" xfId="0" applyFill="1" applyBorder="1" applyAlignment="1">
      <alignment horizontal="left" textRotation="90" wrapText="1"/>
    </xf>
    <xf numFmtId="0" fontId="0" fillId="4" borderId="5" xfId="0" applyFill="1" applyBorder="1" applyAlignment="1">
      <alignment horizontal="left" textRotation="90" wrapText="1"/>
    </xf>
    <xf numFmtId="0" fontId="0" fillId="4" borderId="4" xfId="0" applyFill="1" applyBorder="1" applyAlignment="1">
      <alignment horizontal="left" textRotation="90" wrapTex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4" xfId="0" applyFill="1" applyBorder="1" applyAlignment="1">
      <alignment horizontal="center" textRotation="90"/>
    </xf>
    <xf numFmtId="0" fontId="2" fillId="0" borderId="1" xfId="0" applyFont="1" applyBorder="1" applyAlignment="1">
      <alignment horizontal="left" textRotation="90" wrapText="1"/>
    </xf>
    <xf numFmtId="0" fontId="0" fillId="5" borderId="3" xfId="0" applyFill="1" applyBorder="1" applyAlignment="1">
      <alignment horizontal="center" textRotation="90"/>
    </xf>
    <xf numFmtId="0" fontId="0" fillId="5" borderId="5" xfId="0" applyFill="1" applyBorder="1" applyAlignment="1">
      <alignment horizontal="center" textRotation="90"/>
    </xf>
    <xf numFmtId="0" fontId="0" fillId="5" borderId="4" xfId="0" applyFill="1" applyBorder="1" applyAlignment="1">
      <alignment horizontal="center" textRotation="90"/>
    </xf>
    <xf numFmtId="0" fontId="2" fillId="0" borderId="6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left" textRotation="90" wrapText="1"/>
    </xf>
    <xf numFmtId="0" fontId="0" fillId="2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3" xfId="0" applyFont="1" applyFill="1" applyBorder="1" applyAlignment="1">
      <alignment horizontal="left" textRotation="90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90" zoomScaleNormal="90" zoomScaleSheetLayoutView="90" workbookViewId="0">
      <pane ySplit="3" topLeftCell="A4" activePane="bottomLeft" state="frozen"/>
      <selection pane="bottomLeft" activeCell="BR17" sqref="BR17"/>
    </sheetView>
  </sheetViews>
  <sheetFormatPr defaultRowHeight="15" x14ac:dyDescent="0.25"/>
  <cols>
    <col min="1" max="1" width="5.140625" customWidth="1"/>
    <col min="2" max="2" width="4.85546875" customWidth="1"/>
    <col min="3" max="15" width="4" customWidth="1"/>
    <col min="16" max="16" width="5.28515625" customWidth="1"/>
    <col min="17" max="17" width="5.140625" style="7" customWidth="1"/>
    <col min="18" max="32" width="2.7109375" customWidth="1"/>
    <col min="33" max="40" width="2.7109375" style="5" customWidth="1"/>
    <col min="41" max="41" width="5" style="5" customWidth="1"/>
    <col min="42" max="42" width="5.42578125" style="5" customWidth="1"/>
    <col min="43" max="43" width="5.7109375" style="7" customWidth="1"/>
    <col min="44" max="44" width="5.7109375" customWidth="1"/>
    <col min="45" max="45" width="3.5703125" style="16" customWidth="1"/>
    <col min="46" max="46" width="3.140625" style="16" customWidth="1"/>
    <col min="47" max="47" width="3.140625" style="20" customWidth="1"/>
    <col min="48" max="67" width="3.140625" customWidth="1"/>
    <col min="68" max="68" width="4.7109375" customWidth="1"/>
    <col min="69" max="69" width="5.5703125" customWidth="1"/>
    <col min="70" max="70" width="6.28515625" customWidth="1"/>
  </cols>
  <sheetData>
    <row r="1" spans="1:70" ht="15.75" customHeight="1" x14ac:dyDescent="0.3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</row>
    <row r="2" spans="1:70" ht="15" customHeight="1" x14ac:dyDescent="0.25">
      <c r="A2" s="1" t="s">
        <v>0</v>
      </c>
      <c r="B2" s="56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 t="s">
        <v>27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9"/>
      <c r="AR2" s="1"/>
      <c r="AS2" s="60" t="s">
        <v>28</v>
      </c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1" t="s">
        <v>36</v>
      </c>
    </row>
    <row r="3" spans="1:70" ht="126.75" customHeight="1" x14ac:dyDescent="0.25">
      <c r="A3" s="29" t="s">
        <v>41</v>
      </c>
      <c r="B3" s="21" t="s">
        <v>37</v>
      </c>
      <c r="C3" s="21" t="s">
        <v>16</v>
      </c>
      <c r="D3" s="21" t="s">
        <v>42</v>
      </c>
      <c r="E3" s="21" t="s">
        <v>18</v>
      </c>
      <c r="F3" s="21" t="s">
        <v>22</v>
      </c>
      <c r="G3" s="21" t="s">
        <v>29</v>
      </c>
      <c r="H3" s="21" t="s">
        <v>19</v>
      </c>
      <c r="I3" s="21" t="s">
        <v>20</v>
      </c>
      <c r="J3" s="21" t="s">
        <v>21</v>
      </c>
      <c r="K3" s="21" t="s">
        <v>23</v>
      </c>
      <c r="L3" s="21" t="s">
        <v>39</v>
      </c>
      <c r="M3" s="21" t="s">
        <v>24</v>
      </c>
      <c r="N3" s="21" t="s">
        <v>30</v>
      </c>
      <c r="O3" s="21" t="s">
        <v>38</v>
      </c>
      <c r="P3" s="21" t="s">
        <v>43</v>
      </c>
      <c r="Q3" s="22" t="s">
        <v>25</v>
      </c>
      <c r="R3" s="23" t="s">
        <v>37</v>
      </c>
      <c r="S3" s="23" t="s">
        <v>16</v>
      </c>
      <c r="T3" s="23" t="s">
        <v>17</v>
      </c>
      <c r="U3" s="23" t="s">
        <v>18</v>
      </c>
      <c r="V3" s="23" t="s">
        <v>33</v>
      </c>
      <c r="W3" s="23" t="s">
        <v>22</v>
      </c>
      <c r="X3" s="23" t="s">
        <v>29</v>
      </c>
      <c r="Y3" s="23" t="s">
        <v>19</v>
      </c>
      <c r="Z3" s="23" t="s">
        <v>20</v>
      </c>
      <c r="AA3" s="23" t="s">
        <v>21</v>
      </c>
      <c r="AB3" s="23" t="s">
        <v>23</v>
      </c>
      <c r="AC3" s="23" t="s">
        <v>39</v>
      </c>
      <c r="AD3" s="23" t="s">
        <v>24</v>
      </c>
      <c r="AE3" s="23" t="s">
        <v>38</v>
      </c>
      <c r="AF3" s="23" t="s">
        <v>34</v>
      </c>
      <c r="AG3" s="34" t="s">
        <v>40</v>
      </c>
      <c r="AH3" s="49"/>
      <c r="AI3" s="34" t="s">
        <v>35</v>
      </c>
      <c r="AJ3" s="35"/>
      <c r="AK3" s="35"/>
      <c r="AL3" s="35"/>
      <c r="AM3" s="35"/>
      <c r="AN3" s="35"/>
      <c r="AO3" s="35"/>
      <c r="AP3" s="49"/>
      <c r="AQ3" s="22" t="s">
        <v>25</v>
      </c>
      <c r="AR3" s="30" t="s">
        <v>36</v>
      </c>
      <c r="AS3" s="24" t="s">
        <v>37</v>
      </c>
      <c r="AT3" s="24" t="s">
        <v>16</v>
      </c>
      <c r="AU3" s="24" t="s">
        <v>42</v>
      </c>
      <c r="AV3" s="24" t="s">
        <v>18</v>
      </c>
      <c r="AW3" s="24" t="s">
        <v>22</v>
      </c>
      <c r="AX3" s="24" t="s">
        <v>29</v>
      </c>
      <c r="AY3" s="24" t="s">
        <v>19</v>
      </c>
      <c r="AZ3" s="24" t="s">
        <v>20</v>
      </c>
      <c r="BA3" s="24" t="s">
        <v>21</v>
      </c>
      <c r="BB3" s="24" t="s">
        <v>23</v>
      </c>
      <c r="BC3" s="24" t="s">
        <v>39</v>
      </c>
      <c r="BD3" s="24" t="s">
        <v>24</v>
      </c>
      <c r="BE3" s="24" t="s">
        <v>30</v>
      </c>
      <c r="BF3" s="24" t="s">
        <v>38</v>
      </c>
      <c r="BG3" s="24" t="s">
        <v>34</v>
      </c>
      <c r="BH3" s="51" t="s">
        <v>31</v>
      </c>
      <c r="BI3" s="52"/>
      <c r="BJ3" s="53"/>
      <c r="BK3" s="51" t="s">
        <v>32</v>
      </c>
      <c r="BL3" s="52"/>
      <c r="BM3" s="52"/>
      <c r="BN3" s="52"/>
      <c r="BO3" s="52"/>
      <c r="BP3" s="53"/>
      <c r="BQ3" s="22" t="s">
        <v>25</v>
      </c>
      <c r="BR3" s="61"/>
    </row>
    <row r="4" spans="1:70" ht="15.75" customHeight="1" x14ac:dyDescent="0.25">
      <c r="A4" s="1" t="s">
        <v>1</v>
      </c>
      <c r="B4" s="2">
        <v>2</v>
      </c>
      <c r="C4" s="2">
        <v>3</v>
      </c>
      <c r="D4" s="2">
        <v>4</v>
      </c>
      <c r="E4" s="2">
        <v>3</v>
      </c>
      <c r="F4" s="2">
        <v>3</v>
      </c>
      <c r="G4" s="2">
        <v>4</v>
      </c>
      <c r="H4" s="2">
        <v>4</v>
      </c>
      <c r="I4" s="2">
        <v>3</v>
      </c>
      <c r="J4" s="2">
        <v>3</v>
      </c>
      <c r="K4" s="2">
        <v>3</v>
      </c>
      <c r="L4" s="2">
        <v>5</v>
      </c>
      <c r="M4" s="2">
        <v>5</v>
      </c>
      <c r="N4" s="2">
        <v>4</v>
      </c>
      <c r="O4" s="2">
        <v>5</v>
      </c>
      <c r="P4" s="2">
        <v>5</v>
      </c>
      <c r="Q4" s="8">
        <f>SUM(B4:P4)/15</f>
        <v>3.7333333333333334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  <c r="AR4" s="12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8"/>
      <c r="BR4" s="6"/>
    </row>
    <row r="5" spans="1:70" ht="15.75" customHeight="1" x14ac:dyDescent="0.25">
      <c r="A5" s="1" t="s">
        <v>2</v>
      </c>
      <c r="B5" s="2">
        <v>4</v>
      </c>
      <c r="C5" s="2">
        <v>4</v>
      </c>
      <c r="D5" s="2">
        <v>5</v>
      </c>
      <c r="E5" s="2">
        <v>5</v>
      </c>
      <c r="F5" s="2">
        <v>3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5</v>
      </c>
      <c r="O5" s="2">
        <v>4</v>
      </c>
      <c r="P5" s="2">
        <v>5</v>
      </c>
      <c r="Q5" s="8">
        <f t="shared" ref="Q5:Q17" si="0">SUM(B5:P5)/15</f>
        <v>4.333333333333333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10"/>
      <c r="AR5" s="12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8"/>
      <c r="BR5" s="6"/>
    </row>
    <row r="6" spans="1:70" ht="15.75" customHeight="1" x14ac:dyDescent="0.25">
      <c r="A6" s="1" t="s">
        <v>3</v>
      </c>
      <c r="B6" s="2">
        <v>3</v>
      </c>
      <c r="C6" s="2">
        <v>3</v>
      </c>
      <c r="D6" s="2">
        <v>4</v>
      </c>
      <c r="E6" s="2">
        <v>4</v>
      </c>
      <c r="F6" s="2">
        <v>3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8">
        <f t="shared" si="0"/>
        <v>4.1333333333333337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10"/>
      <c r="AR6" s="12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8"/>
      <c r="BR6" s="14"/>
    </row>
    <row r="7" spans="1:70" ht="15.75" customHeight="1" x14ac:dyDescent="0.25">
      <c r="A7" s="1" t="s">
        <v>4</v>
      </c>
      <c r="B7" s="2">
        <v>2</v>
      </c>
      <c r="C7" s="2">
        <v>2</v>
      </c>
      <c r="D7" s="2">
        <v>2</v>
      </c>
      <c r="E7" s="2">
        <v>3</v>
      </c>
      <c r="F7" s="2">
        <v>2</v>
      </c>
      <c r="G7" s="2">
        <v>3</v>
      </c>
      <c r="H7" s="2">
        <v>2</v>
      </c>
      <c r="I7" s="2">
        <v>3</v>
      </c>
      <c r="J7" s="2">
        <v>3</v>
      </c>
      <c r="K7" s="2">
        <v>3</v>
      </c>
      <c r="L7" s="2">
        <v>5</v>
      </c>
      <c r="M7" s="2">
        <v>5</v>
      </c>
      <c r="N7" s="2">
        <v>4</v>
      </c>
      <c r="O7" s="2">
        <v>3</v>
      </c>
      <c r="P7" s="2">
        <v>5</v>
      </c>
      <c r="Q7" s="8">
        <f t="shared" si="0"/>
        <v>3.1333333333333333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10"/>
      <c r="AR7" s="12"/>
      <c r="AS7" s="47">
        <v>3</v>
      </c>
      <c r="AT7" s="48"/>
      <c r="AU7" s="4">
        <v>3</v>
      </c>
      <c r="AV7" s="4">
        <v>2</v>
      </c>
      <c r="AW7" s="4">
        <v>2</v>
      </c>
      <c r="AX7" s="4"/>
      <c r="AY7" s="4"/>
      <c r="AZ7" s="4"/>
      <c r="BA7" s="4"/>
      <c r="BB7" s="4"/>
      <c r="BC7" s="4"/>
      <c r="BD7" s="4"/>
      <c r="BE7" s="4"/>
      <c r="BF7" s="4">
        <v>3</v>
      </c>
      <c r="BG7" s="4"/>
      <c r="BH7" s="4"/>
      <c r="BI7" s="4"/>
      <c r="BJ7" s="4"/>
      <c r="BK7" s="4">
        <v>3</v>
      </c>
      <c r="BL7" s="4">
        <v>4</v>
      </c>
      <c r="BM7" s="4">
        <v>3</v>
      </c>
      <c r="BN7" s="4">
        <v>4</v>
      </c>
      <c r="BO7" s="4"/>
      <c r="BP7" s="4"/>
      <c r="BQ7" s="8">
        <f>SUM(AS7:BP7)/9</f>
        <v>3</v>
      </c>
      <c r="BR7" s="14">
        <f>BQ7-Q7</f>
        <v>-0.1333333333333333</v>
      </c>
    </row>
    <row r="8" spans="1:70" ht="15.75" customHeight="1" x14ac:dyDescent="0.25">
      <c r="A8" s="1" t="s">
        <v>5</v>
      </c>
      <c r="B8" s="2">
        <v>3</v>
      </c>
      <c r="C8" s="2">
        <v>3</v>
      </c>
      <c r="D8" s="2">
        <v>4</v>
      </c>
      <c r="E8" s="2">
        <v>4</v>
      </c>
      <c r="F8" s="2">
        <v>3</v>
      </c>
      <c r="G8" s="2">
        <v>4</v>
      </c>
      <c r="H8" s="2">
        <v>3</v>
      </c>
      <c r="I8" s="2">
        <v>3</v>
      </c>
      <c r="J8" s="2">
        <v>3</v>
      </c>
      <c r="K8" s="2">
        <v>4</v>
      </c>
      <c r="L8" s="9">
        <v>5</v>
      </c>
      <c r="M8" s="2">
        <v>5</v>
      </c>
      <c r="N8" s="2">
        <v>5</v>
      </c>
      <c r="O8" s="2">
        <v>4</v>
      </c>
      <c r="P8" s="2">
        <v>5</v>
      </c>
      <c r="Q8" s="8">
        <f t="shared" si="0"/>
        <v>3.8666666666666667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10"/>
      <c r="AR8" s="12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8"/>
      <c r="BR8" s="14"/>
    </row>
    <row r="9" spans="1:70" ht="15.75" customHeight="1" x14ac:dyDescent="0.25">
      <c r="A9" s="1" t="s">
        <v>6</v>
      </c>
      <c r="B9" s="2">
        <v>4</v>
      </c>
      <c r="C9" s="2">
        <v>5</v>
      </c>
      <c r="D9" s="2">
        <v>5</v>
      </c>
      <c r="E9" s="2">
        <v>5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8">
        <f t="shared" si="0"/>
        <v>4.7333333333333334</v>
      </c>
      <c r="R9" s="11"/>
      <c r="S9" s="1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10"/>
      <c r="AR9" s="12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8"/>
      <c r="BR9" s="6"/>
    </row>
    <row r="10" spans="1:70" ht="15.75" customHeight="1" x14ac:dyDescent="0.25">
      <c r="A10" s="1" t="s">
        <v>7</v>
      </c>
      <c r="B10" s="2">
        <v>2</v>
      </c>
      <c r="C10" s="2">
        <v>2</v>
      </c>
      <c r="D10" s="2">
        <v>3</v>
      </c>
      <c r="E10" s="2">
        <v>4</v>
      </c>
      <c r="F10" s="2">
        <v>3</v>
      </c>
      <c r="G10" s="2">
        <v>4</v>
      </c>
      <c r="H10" s="2">
        <v>3</v>
      </c>
      <c r="I10" s="2">
        <v>3</v>
      </c>
      <c r="J10" s="2">
        <v>3</v>
      </c>
      <c r="K10" s="2">
        <v>3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8">
        <f t="shared" si="0"/>
        <v>3.6666666666666665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10"/>
      <c r="AR10" s="12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8"/>
      <c r="BR10" s="6"/>
    </row>
    <row r="11" spans="1:70" ht="15.75" customHeight="1" x14ac:dyDescent="0.25">
      <c r="A11" s="1" t="s">
        <v>8</v>
      </c>
      <c r="B11" s="2">
        <v>3</v>
      </c>
      <c r="C11" s="2">
        <v>3</v>
      </c>
      <c r="D11" s="2">
        <v>4</v>
      </c>
      <c r="E11" s="2">
        <v>3</v>
      </c>
      <c r="F11" s="2">
        <v>3</v>
      </c>
      <c r="G11" s="2">
        <v>4</v>
      </c>
      <c r="H11" s="2">
        <v>4</v>
      </c>
      <c r="I11" s="2">
        <v>3</v>
      </c>
      <c r="J11" s="2">
        <v>3</v>
      </c>
      <c r="K11" s="2">
        <v>5</v>
      </c>
      <c r="L11" s="2">
        <v>5</v>
      </c>
      <c r="M11" s="2">
        <v>5</v>
      </c>
      <c r="N11" s="2">
        <v>5</v>
      </c>
      <c r="O11" s="2">
        <v>4</v>
      </c>
      <c r="P11" s="2">
        <v>5</v>
      </c>
      <c r="Q11" s="8">
        <f t="shared" si="0"/>
        <v>3.9333333333333331</v>
      </c>
      <c r="R11" s="3"/>
      <c r="S11" s="3">
        <v>5</v>
      </c>
      <c r="T11" s="3">
        <v>4</v>
      </c>
      <c r="U11" s="3"/>
      <c r="V11" s="3">
        <v>4</v>
      </c>
      <c r="W11" s="3">
        <v>4</v>
      </c>
      <c r="X11" s="3"/>
      <c r="Y11" s="3"/>
      <c r="Z11" s="3"/>
      <c r="AA11" s="3"/>
      <c r="AB11" s="3"/>
      <c r="AC11" s="3"/>
      <c r="AD11" s="3"/>
      <c r="AE11" s="3"/>
      <c r="AF11" s="3"/>
      <c r="AG11" s="3">
        <v>4</v>
      </c>
      <c r="AH11" s="3"/>
      <c r="AI11" s="3">
        <v>3</v>
      </c>
      <c r="AJ11" s="3">
        <v>4</v>
      </c>
      <c r="AK11" s="3"/>
      <c r="AL11" s="3"/>
      <c r="AM11" s="3"/>
      <c r="AN11" s="3"/>
      <c r="AO11" s="3"/>
      <c r="AP11" s="3"/>
      <c r="AQ11" s="10">
        <f>SUM(R11:AP11)/7</f>
        <v>4</v>
      </c>
      <c r="AR11" s="12">
        <f>AQ11-Q11</f>
        <v>6.6666666666666874E-2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8"/>
      <c r="BR11" s="6"/>
    </row>
    <row r="12" spans="1:70" ht="15.75" customHeight="1" x14ac:dyDescent="0.25">
      <c r="A12" s="1" t="s">
        <v>9</v>
      </c>
      <c r="B12" s="2">
        <v>3</v>
      </c>
      <c r="C12" s="2">
        <v>3</v>
      </c>
      <c r="D12" s="2">
        <v>3</v>
      </c>
      <c r="E12" s="2">
        <v>4</v>
      </c>
      <c r="F12" s="2">
        <v>2</v>
      </c>
      <c r="G12" s="2">
        <v>4</v>
      </c>
      <c r="H12" s="2">
        <v>3</v>
      </c>
      <c r="I12" s="2">
        <v>4</v>
      </c>
      <c r="J12" s="2">
        <v>3</v>
      </c>
      <c r="K12" s="2">
        <v>4</v>
      </c>
      <c r="L12" s="2">
        <v>5</v>
      </c>
      <c r="M12" s="2">
        <v>5</v>
      </c>
      <c r="N12" s="2">
        <v>5</v>
      </c>
      <c r="O12" s="2">
        <v>4</v>
      </c>
      <c r="P12" s="2">
        <v>5</v>
      </c>
      <c r="Q12" s="8">
        <f t="shared" si="0"/>
        <v>3.8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10"/>
      <c r="AR12" s="12"/>
      <c r="AS12" s="4">
        <v>2</v>
      </c>
      <c r="AT12" s="4">
        <v>2</v>
      </c>
      <c r="AU12" s="4">
        <v>2</v>
      </c>
      <c r="AV12" s="4">
        <v>2</v>
      </c>
      <c r="AW12" s="4">
        <v>3</v>
      </c>
      <c r="AX12" s="4"/>
      <c r="AY12" s="4"/>
      <c r="AZ12" s="4"/>
      <c r="BA12" s="4"/>
      <c r="BB12" s="4"/>
      <c r="BC12" s="4"/>
      <c r="BD12" s="4"/>
      <c r="BE12" s="4"/>
      <c r="BF12" s="4">
        <v>3</v>
      </c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8">
        <f>SUM(AS12:BP12)/6</f>
        <v>2.3333333333333335</v>
      </c>
      <c r="BR12" s="6">
        <f>BQ12-Q12</f>
        <v>-1.4666666666666663</v>
      </c>
    </row>
    <row r="13" spans="1:70" ht="15.75" customHeight="1" x14ac:dyDescent="0.25">
      <c r="A13" s="1" t="s">
        <v>10</v>
      </c>
      <c r="B13" s="2">
        <v>2</v>
      </c>
      <c r="C13" s="2">
        <v>2</v>
      </c>
      <c r="D13" s="2">
        <v>2</v>
      </c>
      <c r="E13" s="2">
        <v>2</v>
      </c>
      <c r="F13" s="2">
        <v>2</v>
      </c>
      <c r="G13" s="2">
        <v>3</v>
      </c>
      <c r="H13" s="2">
        <v>2</v>
      </c>
      <c r="I13" s="2">
        <v>2</v>
      </c>
      <c r="J13" s="2">
        <v>2</v>
      </c>
      <c r="K13" s="2">
        <v>2</v>
      </c>
      <c r="L13" s="2">
        <v>5</v>
      </c>
      <c r="M13" s="2">
        <v>5</v>
      </c>
      <c r="N13" s="2">
        <v>5</v>
      </c>
      <c r="O13" s="2">
        <v>3</v>
      </c>
      <c r="P13" s="2">
        <v>4</v>
      </c>
      <c r="Q13" s="8">
        <f t="shared" si="0"/>
        <v>2.8666666666666667</v>
      </c>
      <c r="R13" s="17">
        <v>2</v>
      </c>
      <c r="S13" s="17">
        <v>2</v>
      </c>
      <c r="T13" s="3">
        <v>2</v>
      </c>
      <c r="U13" s="3"/>
      <c r="V13" s="3"/>
      <c r="W13" s="3">
        <v>2</v>
      </c>
      <c r="X13" s="3">
        <v>4</v>
      </c>
      <c r="Y13" s="3"/>
      <c r="Z13" s="3"/>
      <c r="AA13" s="3"/>
      <c r="AB13" s="3"/>
      <c r="AC13" s="3"/>
      <c r="AD13" s="3"/>
      <c r="AE13" s="3">
        <v>2</v>
      </c>
      <c r="AF13" s="3"/>
      <c r="AG13" s="3">
        <v>2</v>
      </c>
      <c r="AH13" s="3"/>
      <c r="AI13" s="3">
        <v>3</v>
      </c>
      <c r="AJ13" s="3"/>
      <c r="AK13" s="3"/>
      <c r="AL13" s="3"/>
      <c r="AM13" s="3"/>
      <c r="AN13" s="3"/>
      <c r="AO13" s="3"/>
      <c r="AP13" s="3"/>
      <c r="AQ13" s="10">
        <v>2.38</v>
      </c>
      <c r="AR13" s="12">
        <v>-0.49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8"/>
      <c r="BR13" s="6"/>
    </row>
    <row r="14" spans="1:70" ht="15.75" customHeight="1" x14ac:dyDescent="0.25">
      <c r="A14" s="1" t="s">
        <v>11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3</v>
      </c>
      <c r="H14" s="2">
        <v>2</v>
      </c>
      <c r="I14" s="2">
        <v>2</v>
      </c>
      <c r="J14" s="2">
        <v>2</v>
      </c>
      <c r="K14" s="2">
        <v>3</v>
      </c>
      <c r="L14" s="2">
        <v>4</v>
      </c>
      <c r="M14" s="2">
        <v>4</v>
      </c>
      <c r="N14" s="2">
        <v>4</v>
      </c>
      <c r="O14" s="2">
        <v>5</v>
      </c>
      <c r="P14" s="2">
        <v>3</v>
      </c>
      <c r="Q14" s="8">
        <f t="shared" si="0"/>
        <v>2.8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0"/>
      <c r="AR14" s="12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8"/>
      <c r="BR14" s="6"/>
    </row>
    <row r="15" spans="1:70" ht="15.75" customHeight="1" x14ac:dyDescent="0.25">
      <c r="A15" s="1" t="s">
        <v>12</v>
      </c>
      <c r="B15" s="2">
        <v>3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2">
        <v>5</v>
      </c>
      <c r="M15" s="2">
        <v>5</v>
      </c>
      <c r="N15" s="2">
        <v>5</v>
      </c>
      <c r="O15" s="2">
        <v>4</v>
      </c>
      <c r="P15" s="2">
        <v>4</v>
      </c>
      <c r="Q15" s="8">
        <f t="shared" si="0"/>
        <v>3.5333333333333332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0"/>
      <c r="AR15" s="12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8"/>
      <c r="BR15" s="6"/>
    </row>
    <row r="16" spans="1:70" ht="15.75" customHeight="1" x14ac:dyDescent="0.25">
      <c r="A16" s="1" t="s">
        <v>13</v>
      </c>
      <c r="B16" s="2">
        <v>3</v>
      </c>
      <c r="C16" s="2">
        <v>3</v>
      </c>
      <c r="D16" s="2">
        <v>3</v>
      </c>
      <c r="E16" s="2">
        <v>3</v>
      </c>
      <c r="F16" s="2">
        <v>3</v>
      </c>
      <c r="G16" s="2">
        <v>4</v>
      </c>
      <c r="H16" s="2">
        <v>3</v>
      </c>
      <c r="I16" s="2">
        <v>3</v>
      </c>
      <c r="J16" s="2">
        <v>4</v>
      </c>
      <c r="K16" s="2">
        <v>3</v>
      </c>
      <c r="L16" s="2">
        <v>5</v>
      </c>
      <c r="M16" s="2">
        <v>5</v>
      </c>
      <c r="N16" s="2">
        <v>5</v>
      </c>
      <c r="O16" s="2">
        <v>4</v>
      </c>
      <c r="P16" s="2">
        <v>5</v>
      </c>
      <c r="Q16" s="8">
        <f t="shared" si="0"/>
        <v>3.7333333333333334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10"/>
      <c r="AR16" s="12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8"/>
      <c r="BR16" s="6"/>
    </row>
    <row r="17" spans="1:70" ht="15.75" customHeight="1" x14ac:dyDescent="0.25">
      <c r="A17" s="1" t="s">
        <v>14</v>
      </c>
      <c r="B17" s="2">
        <v>3</v>
      </c>
      <c r="C17" s="2">
        <v>3</v>
      </c>
      <c r="D17" s="2">
        <v>4</v>
      </c>
      <c r="E17" s="2">
        <v>4</v>
      </c>
      <c r="F17" s="2">
        <v>3</v>
      </c>
      <c r="G17" s="2">
        <v>4</v>
      </c>
      <c r="H17" s="2">
        <v>3</v>
      </c>
      <c r="I17" s="2">
        <v>3</v>
      </c>
      <c r="J17" s="2">
        <v>3</v>
      </c>
      <c r="K17" s="2">
        <v>4</v>
      </c>
      <c r="L17" s="2">
        <v>5</v>
      </c>
      <c r="M17" s="2">
        <v>5</v>
      </c>
      <c r="N17" s="2">
        <v>5</v>
      </c>
      <c r="O17" s="2">
        <v>4</v>
      </c>
      <c r="P17" s="2">
        <v>5</v>
      </c>
      <c r="Q17" s="8">
        <f t="shared" si="0"/>
        <v>3.8666666666666667</v>
      </c>
      <c r="R17" s="3">
        <v>3</v>
      </c>
      <c r="S17" s="3">
        <v>3</v>
      </c>
      <c r="T17" s="3">
        <v>3</v>
      </c>
      <c r="U17" s="3">
        <v>4</v>
      </c>
      <c r="V17" s="3">
        <v>3</v>
      </c>
      <c r="W17" s="3">
        <v>3</v>
      </c>
      <c r="X17" s="3">
        <v>3</v>
      </c>
      <c r="Y17" s="3">
        <v>2</v>
      </c>
      <c r="Z17" s="3"/>
      <c r="AA17" s="3">
        <v>2</v>
      </c>
      <c r="AB17" s="3">
        <v>3</v>
      </c>
      <c r="AC17" s="3">
        <v>4</v>
      </c>
      <c r="AD17" s="3">
        <v>5</v>
      </c>
      <c r="AE17" s="3"/>
      <c r="AF17" s="3"/>
      <c r="AG17" s="3">
        <v>5</v>
      </c>
      <c r="AH17" s="3"/>
      <c r="AI17" s="3"/>
      <c r="AJ17" s="3"/>
      <c r="AK17" s="3"/>
      <c r="AL17" s="3"/>
      <c r="AM17" s="3"/>
      <c r="AN17" s="3"/>
      <c r="AO17" s="3"/>
      <c r="AP17" s="3"/>
      <c r="AQ17" s="10">
        <f>SUM(R17:AP17)/13</f>
        <v>3.3076923076923075</v>
      </c>
      <c r="AR17" s="12">
        <f>AQ17-Q17</f>
        <v>-0.55897435897435921</v>
      </c>
      <c r="AS17" s="4">
        <v>4</v>
      </c>
      <c r="AT17" s="4">
        <v>3</v>
      </c>
      <c r="AU17" s="4">
        <v>4</v>
      </c>
      <c r="AV17" s="4">
        <v>3</v>
      </c>
      <c r="AW17" s="4">
        <v>2</v>
      </c>
      <c r="AX17" s="4">
        <v>4</v>
      </c>
      <c r="AY17" s="4">
        <v>2</v>
      </c>
      <c r="AZ17" s="4">
        <v>4</v>
      </c>
      <c r="BA17" s="4">
        <v>2</v>
      </c>
      <c r="BB17" s="4">
        <v>4</v>
      </c>
      <c r="BC17" s="4">
        <v>4</v>
      </c>
      <c r="BD17" s="4">
        <v>5</v>
      </c>
      <c r="BE17" s="4">
        <v>4</v>
      </c>
      <c r="BF17" s="4"/>
      <c r="BG17" s="4"/>
      <c r="BH17" s="4">
        <v>3</v>
      </c>
      <c r="BI17" s="4"/>
      <c r="BJ17" s="4"/>
      <c r="BK17" s="4"/>
      <c r="BL17" s="4"/>
      <c r="BM17" s="4"/>
      <c r="BN17" s="4"/>
      <c r="BO17" s="4"/>
      <c r="BP17" s="4"/>
      <c r="BQ17" s="8">
        <f>SUM(AS17:BP17)/14</f>
        <v>3.4285714285714284</v>
      </c>
      <c r="BR17" s="6">
        <f>BQ17-Q17</f>
        <v>-0.43809523809523832</v>
      </c>
    </row>
    <row r="18" spans="1:70" ht="15.75" customHeight="1" x14ac:dyDescent="0.25">
      <c r="A18" s="1" t="s">
        <v>15</v>
      </c>
      <c r="B18" s="2">
        <v>3</v>
      </c>
      <c r="C18" s="2">
        <v>3</v>
      </c>
      <c r="D18" s="2">
        <v>3</v>
      </c>
      <c r="E18" s="2">
        <v>3</v>
      </c>
      <c r="F18" s="2">
        <v>2</v>
      </c>
      <c r="G18" s="2">
        <v>4</v>
      </c>
      <c r="H18" s="2">
        <v>3</v>
      </c>
      <c r="I18" s="2">
        <v>3</v>
      </c>
      <c r="J18" s="2">
        <v>3</v>
      </c>
      <c r="K18" s="2">
        <v>4</v>
      </c>
      <c r="L18" s="2">
        <v>5</v>
      </c>
      <c r="M18" s="2">
        <v>5</v>
      </c>
      <c r="N18" s="2">
        <v>5</v>
      </c>
      <c r="O18" s="2">
        <v>4</v>
      </c>
      <c r="P18" s="2">
        <v>5</v>
      </c>
      <c r="Q18" s="8">
        <f>SUM(B18:P18)/15</f>
        <v>3.6666666666666665</v>
      </c>
      <c r="R18" s="3">
        <v>2</v>
      </c>
      <c r="S18" s="3">
        <v>3</v>
      </c>
      <c r="T18" s="3">
        <v>2</v>
      </c>
      <c r="U18" s="3">
        <v>3</v>
      </c>
      <c r="V18" s="3"/>
      <c r="W18" s="3">
        <v>2</v>
      </c>
      <c r="X18" s="3"/>
      <c r="Y18" s="3"/>
      <c r="Z18" s="3"/>
      <c r="AA18" s="3"/>
      <c r="AB18" s="3"/>
      <c r="AC18" s="3"/>
      <c r="AD18" s="3"/>
      <c r="AE18" s="3">
        <v>4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>
        <f>SUM(R18:AP18)/6</f>
        <v>2.6666666666666665</v>
      </c>
      <c r="AR18" s="12">
        <f>AQ18-Q18</f>
        <v>-1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8"/>
      <c r="BR18" s="13"/>
    </row>
    <row r="19" spans="1:70" ht="15.75" customHeight="1" x14ac:dyDescent="0.25">
      <c r="A19" s="1" t="s">
        <v>54</v>
      </c>
      <c r="B19" s="2">
        <v>4</v>
      </c>
      <c r="C19" s="2">
        <v>4</v>
      </c>
      <c r="D19" s="2">
        <v>4</v>
      </c>
      <c r="E19" s="2">
        <v>5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  <c r="L19" s="2">
        <v>5</v>
      </c>
      <c r="M19" s="2">
        <v>5</v>
      </c>
      <c r="N19" s="2">
        <v>5</v>
      </c>
      <c r="O19" s="2">
        <v>4</v>
      </c>
      <c r="P19" s="2">
        <v>5</v>
      </c>
      <c r="Q19" s="8">
        <f t="shared" ref="Q19:Q32" si="1">SUM(B19:P19)/15</f>
        <v>4.333333333333333</v>
      </c>
      <c r="R19" s="3">
        <v>4</v>
      </c>
      <c r="S19" s="3">
        <v>3</v>
      </c>
      <c r="T19" s="3">
        <v>3</v>
      </c>
      <c r="U19" s="3">
        <v>3</v>
      </c>
      <c r="V19" s="3"/>
      <c r="W19" s="3">
        <v>3</v>
      </c>
      <c r="X19" s="3">
        <v>4</v>
      </c>
      <c r="Y19" s="3"/>
      <c r="Z19" s="3"/>
      <c r="AA19" s="3"/>
      <c r="AB19" s="3"/>
      <c r="AC19" s="3"/>
      <c r="AD19" s="3"/>
      <c r="AE19" s="3">
        <v>5</v>
      </c>
      <c r="AF19" s="3"/>
      <c r="AG19" s="3">
        <v>4</v>
      </c>
      <c r="AH19" s="3"/>
      <c r="AI19" s="3">
        <v>3</v>
      </c>
      <c r="AJ19" s="3">
        <v>3</v>
      </c>
      <c r="AK19" s="3">
        <v>5</v>
      </c>
      <c r="AL19" s="3">
        <v>5</v>
      </c>
      <c r="AM19" s="3">
        <v>5</v>
      </c>
      <c r="AN19" s="3">
        <v>5</v>
      </c>
      <c r="AO19" s="3">
        <v>5</v>
      </c>
      <c r="AP19" s="3"/>
      <c r="AQ19" s="8">
        <v>4</v>
      </c>
      <c r="AR19" s="1">
        <v>-0.33333333333333304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8"/>
      <c r="BR19" s="6"/>
    </row>
    <row r="20" spans="1:70" ht="15.75" customHeight="1" x14ac:dyDescent="0.25">
      <c r="A20" s="1" t="s">
        <v>55</v>
      </c>
      <c r="B20" s="2">
        <v>4</v>
      </c>
      <c r="C20" s="2">
        <v>5</v>
      </c>
      <c r="D20" s="2">
        <v>5</v>
      </c>
      <c r="E20" s="2">
        <v>5</v>
      </c>
      <c r="F20" s="2">
        <v>5</v>
      </c>
      <c r="G20" s="2">
        <v>4</v>
      </c>
      <c r="H20" s="2">
        <v>4</v>
      </c>
      <c r="I20" s="2">
        <v>5</v>
      </c>
      <c r="J20" s="2">
        <v>4</v>
      </c>
      <c r="K20" s="2">
        <v>5</v>
      </c>
      <c r="L20" s="2">
        <v>5</v>
      </c>
      <c r="M20" s="2">
        <v>5</v>
      </c>
      <c r="N20" s="2">
        <v>5</v>
      </c>
      <c r="O20" s="2">
        <v>4</v>
      </c>
      <c r="P20" s="2">
        <v>5</v>
      </c>
      <c r="Q20" s="8">
        <f t="shared" si="1"/>
        <v>4.666666666666667</v>
      </c>
      <c r="R20" s="3">
        <v>4</v>
      </c>
      <c r="S20" s="3">
        <v>4</v>
      </c>
      <c r="T20" s="3">
        <v>4</v>
      </c>
      <c r="U20" s="3">
        <v>4</v>
      </c>
      <c r="V20" s="3">
        <v>4</v>
      </c>
      <c r="W20" s="3">
        <v>4</v>
      </c>
      <c r="X20" s="3">
        <v>5</v>
      </c>
      <c r="Y20" s="3">
        <v>4</v>
      </c>
      <c r="Z20" s="3"/>
      <c r="AA20" s="3">
        <v>4</v>
      </c>
      <c r="AB20" s="3">
        <v>3</v>
      </c>
      <c r="AC20" s="3">
        <v>5</v>
      </c>
      <c r="AD20" s="3">
        <v>5</v>
      </c>
      <c r="AE20" s="3">
        <v>5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8">
        <f>SUM(R20:AP20)/13</f>
        <v>4.2307692307692308</v>
      </c>
      <c r="AR20" s="12">
        <f>AQ20-Q20</f>
        <v>-0.43589743589743613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8"/>
      <c r="BR20" s="6"/>
    </row>
    <row r="21" spans="1:70" ht="15.75" customHeight="1" x14ac:dyDescent="0.25">
      <c r="A21" s="1" t="s">
        <v>56</v>
      </c>
      <c r="B21" s="2">
        <v>2</v>
      </c>
      <c r="C21" s="2">
        <v>2</v>
      </c>
      <c r="D21" s="2">
        <v>2</v>
      </c>
      <c r="E21" s="2">
        <v>3</v>
      </c>
      <c r="F21" s="2">
        <v>2</v>
      </c>
      <c r="G21" s="2">
        <v>3</v>
      </c>
      <c r="H21" s="2">
        <v>2</v>
      </c>
      <c r="I21" s="2">
        <v>2</v>
      </c>
      <c r="J21" s="2">
        <v>2</v>
      </c>
      <c r="K21" s="2">
        <v>2</v>
      </c>
      <c r="L21" s="2">
        <v>4</v>
      </c>
      <c r="M21" s="2">
        <v>4</v>
      </c>
      <c r="N21" s="2">
        <v>4</v>
      </c>
      <c r="O21" s="2">
        <v>3</v>
      </c>
      <c r="P21" s="2">
        <v>3</v>
      </c>
      <c r="Q21" s="8">
        <f t="shared" si="1"/>
        <v>2.6666666666666665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8"/>
      <c r="AR21" s="1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8"/>
      <c r="BR21" s="14"/>
    </row>
    <row r="22" spans="1:70" ht="15.75" customHeight="1" x14ac:dyDescent="0.25">
      <c r="A22" s="1" t="s">
        <v>57</v>
      </c>
      <c r="B22" s="2">
        <v>3</v>
      </c>
      <c r="C22" s="2">
        <v>3</v>
      </c>
      <c r="D22" s="2">
        <v>4</v>
      </c>
      <c r="E22" s="2">
        <v>5</v>
      </c>
      <c r="F22" s="2">
        <v>2</v>
      </c>
      <c r="G22" s="2">
        <v>4</v>
      </c>
      <c r="H22" s="2">
        <v>3</v>
      </c>
      <c r="I22" s="2">
        <v>3</v>
      </c>
      <c r="J22" s="2">
        <v>2</v>
      </c>
      <c r="K22" s="2">
        <v>4</v>
      </c>
      <c r="L22" s="9">
        <v>4</v>
      </c>
      <c r="M22" s="2">
        <v>4</v>
      </c>
      <c r="N22" s="2">
        <v>4</v>
      </c>
      <c r="O22" s="2">
        <v>3</v>
      </c>
      <c r="P22" s="2">
        <v>5</v>
      </c>
      <c r="Q22" s="8">
        <f t="shared" si="1"/>
        <v>3.5333333333333332</v>
      </c>
      <c r="R22" s="3">
        <v>3</v>
      </c>
      <c r="S22" s="3">
        <v>3</v>
      </c>
      <c r="T22" s="3">
        <v>3</v>
      </c>
      <c r="U22" s="3">
        <v>2</v>
      </c>
      <c r="V22" s="3"/>
      <c r="W22" s="3">
        <v>2</v>
      </c>
      <c r="X22" s="3">
        <v>5</v>
      </c>
      <c r="Y22" s="3"/>
      <c r="Z22" s="3"/>
      <c r="AA22" s="3"/>
      <c r="AB22" s="3"/>
      <c r="AC22" s="3"/>
      <c r="AD22" s="3"/>
      <c r="AE22" s="3">
        <v>2</v>
      </c>
      <c r="AF22" s="3"/>
      <c r="AG22" s="3">
        <v>3</v>
      </c>
      <c r="AH22" s="3">
        <v>5</v>
      </c>
      <c r="AI22" s="3">
        <v>2</v>
      </c>
      <c r="AJ22" s="3">
        <v>4</v>
      </c>
      <c r="AK22" s="3">
        <v>3</v>
      </c>
      <c r="AL22" s="3">
        <v>3</v>
      </c>
      <c r="AM22" s="3">
        <v>4</v>
      </c>
      <c r="AN22" s="3">
        <v>3</v>
      </c>
      <c r="AO22" s="3"/>
      <c r="AP22" s="3"/>
      <c r="AQ22" s="8">
        <v>3.1333333333333333</v>
      </c>
      <c r="AR22" s="1">
        <v>-0.39999999999999991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8"/>
      <c r="BR22" s="6"/>
    </row>
    <row r="23" spans="1:70" ht="15.75" customHeight="1" x14ac:dyDescent="0.25">
      <c r="A23" s="1" t="s">
        <v>58</v>
      </c>
      <c r="B23" s="2">
        <v>2</v>
      </c>
      <c r="C23" s="2">
        <v>2</v>
      </c>
      <c r="D23" s="2">
        <v>3</v>
      </c>
      <c r="E23" s="2">
        <v>3</v>
      </c>
      <c r="F23" s="2">
        <v>2</v>
      </c>
      <c r="G23" s="2">
        <v>3</v>
      </c>
      <c r="H23" s="2">
        <v>2</v>
      </c>
      <c r="I23" s="2">
        <v>2</v>
      </c>
      <c r="J23" s="2">
        <v>3</v>
      </c>
      <c r="K23" s="2">
        <v>3</v>
      </c>
      <c r="L23" s="2">
        <v>5</v>
      </c>
      <c r="M23" s="2">
        <v>3</v>
      </c>
      <c r="N23" s="2">
        <v>4</v>
      </c>
      <c r="O23" s="2">
        <v>3</v>
      </c>
      <c r="P23" s="2">
        <v>5</v>
      </c>
      <c r="Q23" s="8">
        <f t="shared" si="1"/>
        <v>3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8"/>
      <c r="AR23" s="1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8"/>
      <c r="BR23" s="6"/>
    </row>
    <row r="24" spans="1:70" ht="15.75" customHeight="1" x14ac:dyDescent="0.25">
      <c r="A24" s="1" t="s">
        <v>59</v>
      </c>
      <c r="B24" s="2">
        <v>2</v>
      </c>
      <c r="C24" s="2">
        <v>2</v>
      </c>
      <c r="D24" s="2">
        <v>2</v>
      </c>
      <c r="E24" s="2">
        <v>2</v>
      </c>
      <c r="F24" s="19"/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3</v>
      </c>
      <c r="M24" s="2">
        <v>3</v>
      </c>
      <c r="N24" s="2">
        <v>3</v>
      </c>
      <c r="O24" s="2">
        <v>2</v>
      </c>
      <c r="P24" s="2">
        <v>2</v>
      </c>
      <c r="Q24" s="8">
        <f>SUM(B24:P24)/14</f>
        <v>2.2142857142857144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8"/>
      <c r="AR24" s="1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8"/>
      <c r="BR24" s="6"/>
    </row>
    <row r="25" spans="1:70" ht="15.75" customHeight="1" x14ac:dyDescent="0.25">
      <c r="A25" s="1" t="s">
        <v>60</v>
      </c>
      <c r="B25" s="2">
        <v>4</v>
      </c>
      <c r="C25" s="2">
        <v>5</v>
      </c>
      <c r="D25" s="2">
        <v>4</v>
      </c>
      <c r="E25" s="2">
        <v>5</v>
      </c>
      <c r="F25" s="2">
        <v>4</v>
      </c>
      <c r="G25" s="2">
        <v>5</v>
      </c>
      <c r="H25" s="2">
        <v>4</v>
      </c>
      <c r="I25" s="2">
        <v>4</v>
      </c>
      <c r="J25" s="2">
        <v>4</v>
      </c>
      <c r="K25" s="2">
        <v>4</v>
      </c>
      <c r="L25" s="2">
        <v>5</v>
      </c>
      <c r="M25" s="2">
        <v>5</v>
      </c>
      <c r="N25" s="2">
        <v>5</v>
      </c>
      <c r="O25" s="2">
        <v>4</v>
      </c>
      <c r="P25" s="2">
        <v>5</v>
      </c>
      <c r="Q25" s="8">
        <f t="shared" si="1"/>
        <v>4.4666666666666668</v>
      </c>
      <c r="R25" s="3">
        <v>5</v>
      </c>
      <c r="S25" s="3"/>
      <c r="T25" s="3"/>
      <c r="U25" s="3">
        <v>4</v>
      </c>
      <c r="V25" s="3">
        <v>4</v>
      </c>
      <c r="W25" s="3">
        <v>3</v>
      </c>
      <c r="X25" s="3">
        <v>5</v>
      </c>
      <c r="Y25" s="3"/>
      <c r="Z25" s="3"/>
      <c r="AA25" s="3"/>
      <c r="AB25" s="3"/>
      <c r="AC25" s="3"/>
      <c r="AD25" s="3"/>
      <c r="AE25" s="3">
        <v>4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8">
        <v>4.166666666666667</v>
      </c>
      <c r="AR25" s="1">
        <v>-0.29999999999999982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8"/>
      <c r="BR25" s="6"/>
    </row>
    <row r="26" spans="1:70" ht="15.75" customHeight="1" x14ac:dyDescent="0.25">
      <c r="A26" s="1" t="s">
        <v>61</v>
      </c>
      <c r="B26" s="2">
        <v>3</v>
      </c>
      <c r="C26" s="2">
        <v>4</v>
      </c>
      <c r="D26" s="2">
        <v>3</v>
      </c>
      <c r="E26" s="2">
        <v>3</v>
      </c>
      <c r="F26" s="2">
        <v>4</v>
      </c>
      <c r="G26" s="2">
        <v>4</v>
      </c>
      <c r="H26" s="2">
        <v>4</v>
      </c>
      <c r="I26" s="2">
        <v>3</v>
      </c>
      <c r="J26" s="2">
        <v>3</v>
      </c>
      <c r="K26" s="2">
        <v>4</v>
      </c>
      <c r="L26" s="2">
        <v>5</v>
      </c>
      <c r="M26" s="2">
        <v>4</v>
      </c>
      <c r="N26" s="2">
        <v>5</v>
      </c>
      <c r="O26" s="2">
        <v>5</v>
      </c>
      <c r="P26" s="2">
        <v>5</v>
      </c>
      <c r="Q26" s="8">
        <f t="shared" si="1"/>
        <v>3.9333333333333331</v>
      </c>
      <c r="R26" s="3">
        <v>2</v>
      </c>
      <c r="S26" s="3">
        <v>2</v>
      </c>
      <c r="T26" s="3">
        <v>3</v>
      </c>
      <c r="U26" s="3"/>
      <c r="V26" s="3">
        <v>3</v>
      </c>
      <c r="W26" s="3">
        <v>3</v>
      </c>
      <c r="X26" s="3">
        <v>5</v>
      </c>
      <c r="Y26" s="3"/>
      <c r="Z26" s="3"/>
      <c r="AA26" s="3"/>
      <c r="AB26" s="3"/>
      <c r="AC26" s="3"/>
      <c r="AD26" s="3"/>
      <c r="AE26" s="3">
        <v>5</v>
      </c>
      <c r="AF26" s="3"/>
      <c r="AG26" s="3">
        <v>4</v>
      </c>
      <c r="AH26" s="3"/>
      <c r="AI26" s="3">
        <v>3</v>
      </c>
      <c r="AJ26" s="3">
        <v>2</v>
      </c>
      <c r="AK26" s="3">
        <v>2</v>
      </c>
      <c r="AL26" s="3">
        <v>5</v>
      </c>
      <c r="AM26" s="3">
        <v>3</v>
      </c>
      <c r="AN26" s="3">
        <v>5</v>
      </c>
      <c r="AO26" s="3">
        <v>2</v>
      </c>
      <c r="AP26" s="3">
        <v>3</v>
      </c>
      <c r="AQ26" s="8">
        <v>3.25</v>
      </c>
      <c r="AR26" s="1">
        <v>-0.68333333333333313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8"/>
      <c r="BR26" s="6"/>
    </row>
    <row r="27" spans="1:70" ht="15.75" customHeight="1" x14ac:dyDescent="0.25">
      <c r="A27" s="1" t="s">
        <v>62</v>
      </c>
      <c r="B27" s="2">
        <v>3</v>
      </c>
      <c r="C27" s="2">
        <v>3</v>
      </c>
      <c r="D27" s="2">
        <v>4</v>
      </c>
      <c r="E27" s="2">
        <v>4</v>
      </c>
      <c r="F27" s="2">
        <v>3</v>
      </c>
      <c r="G27" s="2">
        <v>4</v>
      </c>
      <c r="H27" s="2">
        <v>4</v>
      </c>
      <c r="I27" s="2">
        <v>4</v>
      </c>
      <c r="J27" s="2">
        <v>3</v>
      </c>
      <c r="K27" s="2">
        <v>5</v>
      </c>
      <c r="L27" s="2">
        <v>5</v>
      </c>
      <c r="M27" s="2">
        <v>4</v>
      </c>
      <c r="N27" s="2">
        <v>5</v>
      </c>
      <c r="O27" s="2">
        <v>5</v>
      </c>
      <c r="P27" s="2">
        <v>5</v>
      </c>
      <c r="Q27" s="8">
        <f t="shared" si="1"/>
        <v>4.0666666666666664</v>
      </c>
      <c r="R27" s="3">
        <v>2</v>
      </c>
      <c r="S27" s="3">
        <v>2</v>
      </c>
      <c r="T27" s="3">
        <v>3</v>
      </c>
      <c r="U27" s="3">
        <v>2</v>
      </c>
      <c r="V27" s="3"/>
      <c r="W27" s="3">
        <v>2</v>
      </c>
      <c r="X27" s="3">
        <v>5</v>
      </c>
      <c r="Y27" s="3"/>
      <c r="Z27" s="3"/>
      <c r="AA27" s="3"/>
      <c r="AB27" s="3"/>
      <c r="AC27" s="3"/>
      <c r="AD27" s="3"/>
      <c r="AE27" s="3">
        <v>5</v>
      </c>
      <c r="AF27" s="3"/>
      <c r="AG27" s="3">
        <v>4</v>
      </c>
      <c r="AH27" s="3">
        <v>3</v>
      </c>
      <c r="AI27" s="3">
        <v>3</v>
      </c>
      <c r="AJ27" s="3">
        <v>4</v>
      </c>
      <c r="AK27" s="3">
        <v>3</v>
      </c>
      <c r="AL27" s="3"/>
      <c r="AM27" s="3"/>
      <c r="AN27" s="3"/>
      <c r="AO27" s="3"/>
      <c r="AP27" s="3"/>
      <c r="AQ27" s="8">
        <v>3.1666666666666665</v>
      </c>
      <c r="AR27" s="1">
        <v>-0.89999999999999991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8"/>
      <c r="BR27" s="6"/>
    </row>
    <row r="28" spans="1:70" ht="15.75" customHeight="1" x14ac:dyDescent="0.25">
      <c r="A28" s="1" t="s">
        <v>63</v>
      </c>
      <c r="B28" s="2">
        <v>3</v>
      </c>
      <c r="C28" s="2">
        <v>3</v>
      </c>
      <c r="D28" s="2">
        <v>3</v>
      </c>
      <c r="E28" s="2">
        <v>4</v>
      </c>
      <c r="F28" s="2">
        <v>2</v>
      </c>
      <c r="G28" s="2">
        <v>3</v>
      </c>
      <c r="H28" s="2">
        <v>2</v>
      </c>
      <c r="I28" s="2">
        <v>3</v>
      </c>
      <c r="J28" s="2">
        <v>2</v>
      </c>
      <c r="K28" s="2">
        <v>3</v>
      </c>
      <c r="L28" s="2">
        <v>5</v>
      </c>
      <c r="M28" s="2">
        <v>5</v>
      </c>
      <c r="N28" s="2">
        <v>4</v>
      </c>
      <c r="O28" s="2">
        <v>3</v>
      </c>
      <c r="P28" s="2">
        <v>4</v>
      </c>
      <c r="Q28" s="8">
        <f t="shared" si="1"/>
        <v>3.2666666666666666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8"/>
      <c r="AR28" s="1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8"/>
      <c r="BR28" s="6"/>
    </row>
    <row r="29" spans="1:70" ht="15.75" customHeight="1" x14ac:dyDescent="0.25">
      <c r="A29" s="1" t="s">
        <v>64</v>
      </c>
      <c r="B29" s="2">
        <v>5</v>
      </c>
      <c r="C29" s="2">
        <v>5</v>
      </c>
      <c r="D29" s="2">
        <v>5</v>
      </c>
      <c r="E29" s="2">
        <v>5</v>
      </c>
      <c r="F29" s="2">
        <v>5</v>
      </c>
      <c r="G29" s="2">
        <v>5</v>
      </c>
      <c r="H29" s="2">
        <v>5</v>
      </c>
      <c r="I29" s="2">
        <v>5</v>
      </c>
      <c r="J29" s="2">
        <v>5</v>
      </c>
      <c r="K29" s="2">
        <v>5</v>
      </c>
      <c r="L29" s="2">
        <v>5</v>
      </c>
      <c r="M29" s="2">
        <v>5</v>
      </c>
      <c r="N29" s="2">
        <v>5</v>
      </c>
      <c r="O29" s="2">
        <v>5</v>
      </c>
      <c r="P29" s="2">
        <v>5</v>
      </c>
      <c r="Q29" s="8">
        <f t="shared" si="1"/>
        <v>5</v>
      </c>
      <c r="R29" s="3">
        <v>4</v>
      </c>
      <c r="S29" s="3">
        <v>4</v>
      </c>
      <c r="T29" s="3">
        <v>5</v>
      </c>
      <c r="U29" s="3">
        <v>5</v>
      </c>
      <c r="V29" s="3">
        <v>5</v>
      </c>
      <c r="W29" s="3">
        <v>4</v>
      </c>
      <c r="X29" s="3">
        <v>4</v>
      </c>
      <c r="Y29" s="3">
        <v>5</v>
      </c>
      <c r="Z29" s="3">
        <v>5</v>
      </c>
      <c r="AA29" s="3">
        <v>4</v>
      </c>
      <c r="AB29" s="3">
        <v>4</v>
      </c>
      <c r="AC29" s="3">
        <v>5</v>
      </c>
      <c r="AD29" s="3">
        <v>5</v>
      </c>
      <c r="AE29" s="3">
        <v>5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8">
        <f>SUM(R29:AP29)/14</f>
        <v>4.5714285714285712</v>
      </c>
      <c r="AR29" s="12">
        <f>AQ29-Q29</f>
        <v>-0.42857142857142883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8"/>
      <c r="BR29" s="6"/>
    </row>
    <row r="30" spans="1:70" ht="15.75" customHeight="1" x14ac:dyDescent="0.25">
      <c r="A30" s="1" t="s">
        <v>65</v>
      </c>
      <c r="B30" s="2">
        <v>4</v>
      </c>
      <c r="C30" s="2">
        <v>4</v>
      </c>
      <c r="D30" s="2">
        <v>4</v>
      </c>
      <c r="E30" s="2">
        <v>4</v>
      </c>
      <c r="F30" s="2">
        <v>3</v>
      </c>
      <c r="G30" s="2">
        <v>4</v>
      </c>
      <c r="H30" s="2">
        <v>4</v>
      </c>
      <c r="I30" s="2">
        <v>3</v>
      </c>
      <c r="J30" s="2">
        <v>3</v>
      </c>
      <c r="K30" s="2">
        <v>4</v>
      </c>
      <c r="L30" s="2">
        <v>5</v>
      </c>
      <c r="M30" s="2">
        <v>5</v>
      </c>
      <c r="N30" s="2">
        <v>5</v>
      </c>
      <c r="O30" s="2">
        <v>4</v>
      </c>
      <c r="P30" s="2">
        <v>5</v>
      </c>
      <c r="Q30" s="8">
        <f t="shared" si="1"/>
        <v>4.0666666666666664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8"/>
      <c r="AR30" s="1"/>
      <c r="AS30" s="47"/>
      <c r="AT30" s="48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8"/>
      <c r="BR30" s="6"/>
    </row>
    <row r="31" spans="1:70" ht="15.75" customHeight="1" x14ac:dyDescent="0.25">
      <c r="A31" s="1" t="s">
        <v>66</v>
      </c>
      <c r="B31" s="2">
        <v>3</v>
      </c>
      <c r="C31" s="2">
        <v>3</v>
      </c>
      <c r="D31" s="2">
        <v>3</v>
      </c>
      <c r="E31" s="2">
        <v>3</v>
      </c>
      <c r="F31" s="2">
        <v>2</v>
      </c>
      <c r="G31" s="2">
        <v>4</v>
      </c>
      <c r="H31" s="2">
        <v>3</v>
      </c>
      <c r="I31" s="2">
        <v>3</v>
      </c>
      <c r="J31" s="2">
        <v>3</v>
      </c>
      <c r="K31" s="2">
        <v>4</v>
      </c>
      <c r="L31" s="2">
        <v>4</v>
      </c>
      <c r="M31" s="2">
        <v>5</v>
      </c>
      <c r="N31" s="2">
        <v>4</v>
      </c>
      <c r="O31" s="2">
        <v>3</v>
      </c>
      <c r="P31" s="2">
        <v>4</v>
      </c>
      <c r="Q31" s="8">
        <f t="shared" si="1"/>
        <v>3.4</v>
      </c>
      <c r="R31" s="18"/>
      <c r="S31" s="18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8"/>
      <c r="AR31" s="1"/>
      <c r="AS31" s="47"/>
      <c r="AT31" s="48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8"/>
      <c r="BR31" s="6"/>
    </row>
    <row r="32" spans="1:70" ht="15.75" customHeight="1" x14ac:dyDescent="0.25">
      <c r="A32" s="1" t="s">
        <v>67</v>
      </c>
      <c r="B32" s="2">
        <v>2</v>
      </c>
      <c r="C32" s="2">
        <v>2</v>
      </c>
      <c r="D32" s="2">
        <v>2</v>
      </c>
      <c r="E32" s="2">
        <v>3</v>
      </c>
      <c r="F32" s="2">
        <v>2</v>
      </c>
      <c r="G32" s="2">
        <v>3</v>
      </c>
      <c r="H32" s="2">
        <v>2</v>
      </c>
      <c r="I32" s="2">
        <v>2</v>
      </c>
      <c r="J32" s="2">
        <v>3</v>
      </c>
      <c r="K32" s="2">
        <v>3</v>
      </c>
      <c r="L32" s="2">
        <v>4</v>
      </c>
      <c r="M32" s="2">
        <v>4</v>
      </c>
      <c r="N32" s="2">
        <v>4</v>
      </c>
      <c r="O32" s="2">
        <v>3</v>
      </c>
      <c r="P32" s="2">
        <v>4</v>
      </c>
      <c r="Q32" s="8">
        <f t="shared" si="1"/>
        <v>2.8666666666666667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8"/>
      <c r="AR32" s="1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8"/>
      <c r="BR32" s="6"/>
    </row>
    <row r="34" spans="1:70" ht="18.75" x14ac:dyDescent="0.3">
      <c r="A34" s="63" t="s">
        <v>53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70" ht="15" customHeight="1" x14ac:dyDescent="0.25">
      <c r="B35" s="37" t="s">
        <v>47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 t="s">
        <v>44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36" t="s">
        <v>36</v>
      </c>
      <c r="AR35" s="38" t="s">
        <v>45</v>
      </c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40"/>
      <c r="BR35" s="36" t="s">
        <v>36</v>
      </c>
    </row>
    <row r="36" spans="1:70" ht="152.25" customHeight="1" x14ac:dyDescent="0.25">
      <c r="A36" s="29" t="s">
        <v>41</v>
      </c>
      <c r="B36" s="21" t="s">
        <v>37</v>
      </c>
      <c r="C36" s="21" t="s">
        <v>16</v>
      </c>
      <c r="D36" s="21" t="s">
        <v>18</v>
      </c>
      <c r="E36" s="21" t="s">
        <v>22</v>
      </c>
      <c r="F36" s="21" t="s">
        <v>29</v>
      </c>
      <c r="G36" s="21" t="s">
        <v>50</v>
      </c>
      <c r="H36" s="21" t="s">
        <v>39</v>
      </c>
      <c r="I36" s="21" t="s">
        <v>24</v>
      </c>
      <c r="J36" s="21" t="s">
        <v>30</v>
      </c>
      <c r="K36" s="21" t="s">
        <v>38</v>
      </c>
      <c r="L36" s="28" t="s">
        <v>51</v>
      </c>
      <c r="M36" s="2"/>
      <c r="N36" s="2"/>
      <c r="O36" s="2"/>
      <c r="P36" s="22" t="s">
        <v>25</v>
      </c>
      <c r="Q36" s="23" t="s">
        <v>37</v>
      </c>
      <c r="R36" s="23" t="s">
        <v>16</v>
      </c>
      <c r="S36" s="23" t="s">
        <v>17</v>
      </c>
      <c r="T36" s="23" t="s">
        <v>18</v>
      </c>
      <c r="U36" s="23" t="s">
        <v>33</v>
      </c>
      <c r="V36" s="23" t="s">
        <v>22</v>
      </c>
      <c r="W36" s="23" t="s">
        <v>29</v>
      </c>
      <c r="X36" s="23" t="s">
        <v>48</v>
      </c>
      <c r="Y36" s="23" t="s">
        <v>49</v>
      </c>
      <c r="Z36" s="23" t="s">
        <v>21</v>
      </c>
      <c r="AA36" s="23" t="s">
        <v>46</v>
      </c>
      <c r="AB36" s="23" t="s">
        <v>39</v>
      </c>
      <c r="AC36" s="23" t="s">
        <v>24</v>
      </c>
      <c r="AD36" s="23" t="s">
        <v>38</v>
      </c>
      <c r="AE36" s="23" t="s">
        <v>34</v>
      </c>
      <c r="AF36" s="41" t="s">
        <v>40</v>
      </c>
      <c r="AG36" s="42"/>
      <c r="AH36" s="42"/>
      <c r="AI36" s="43"/>
      <c r="AJ36" s="44" t="s">
        <v>35</v>
      </c>
      <c r="AK36" s="45"/>
      <c r="AL36" s="45"/>
      <c r="AM36" s="45"/>
      <c r="AN36" s="45"/>
      <c r="AO36" s="46"/>
      <c r="AP36" s="22" t="s">
        <v>25</v>
      </c>
      <c r="AQ36" s="36"/>
      <c r="AR36" s="23" t="s">
        <v>37</v>
      </c>
      <c r="AS36" s="23" t="s">
        <v>16</v>
      </c>
      <c r="AT36" s="23" t="s">
        <v>17</v>
      </c>
      <c r="AU36" s="23" t="s">
        <v>18</v>
      </c>
      <c r="AV36" s="23" t="s">
        <v>49</v>
      </c>
      <c r="AW36" s="23" t="s">
        <v>22</v>
      </c>
      <c r="AX36" s="23" t="s">
        <v>29</v>
      </c>
      <c r="AY36" s="23" t="s">
        <v>68</v>
      </c>
      <c r="AZ36" s="23" t="s">
        <v>20</v>
      </c>
      <c r="BA36" s="23" t="s">
        <v>21</v>
      </c>
      <c r="BB36" s="23" t="s">
        <v>46</v>
      </c>
      <c r="BC36" s="23" t="s">
        <v>39</v>
      </c>
      <c r="BD36" s="23" t="s">
        <v>24</v>
      </c>
      <c r="BE36" s="23" t="s">
        <v>38</v>
      </c>
      <c r="BF36" s="23" t="s">
        <v>34</v>
      </c>
      <c r="BG36" s="34" t="s">
        <v>40</v>
      </c>
      <c r="BH36" s="35"/>
      <c r="BI36" s="35"/>
      <c r="BJ36" s="35"/>
      <c r="BK36" s="35"/>
      <c r="BL36" s="35"/>
      <c r="BM36" s="26"/>
      <c r="BN36" s="26"/>
      <c r="BO36" s="26"/>
      <c r="BP36" s="27"/>
      <c r="BQ36" s="25" t="s">
        <v>25</v>
      </c>
      <c r="BR36" s="36"/>
    </row>
    <row r="37" spans="1:70" ht="15" customHeight="1" x14ac:dyDescent="0.25">
      <c r="A37" s="1" t="s">
        <v>1</v>
      </c>
      <c r="B37" s="2">
        <v>5</v>
      </c>
      <c r="C37" s="2">
        <v>5</v>
      </c>
      <c r="D37" s="2">
        <v>5</v>
      </c>
      <c r="E37" s="2">
        <v>5</v>
      </c>
      <c r="F37" s="2">
        <v>5</v>
      </c>
      <c r="G37" s="2">
        <v>5</v>
      </c>
      <c r="H37" s="2">
        <v>5</v>
      </c>
      <c r="I37" s="2">
        <v>5</v>
      </c>
      <c r="J37" s="2">
        <v>5</v>
      </c>
      <c r="K37" s="2">
        <v>5</v>
      </c>
      <c r="L37" s="2">
        <v>5</v>
      </c>
      <c r="M37" s="2"/>
      <c r="N37" s="2"/>
      <c r="O37" s="2"/>
      <c r="P37" s="8">
        <f>SUM(B37:O37)/10</f>
        <v>5.5</v>
      </c>
      <c r="Q37" s="3">
        <v>5</v>
      </c>
      <c r="R37" s="3">
        <v>5</v>
      </c>
      <c r="S37" s="3"/>
      <c r="T37" s="3">
        <v>5</v>
      </c>
      <c r="U37" s="3"/>
      <c r="V37" s="3">
        <v>5</v>
      </c>
      <c r="W37" s="3"/>
      <c r="X37" s="3">
        <v>5</v>
      </c>
      <c r="Y37" s="3">
        <v>5</v>
      </c>
      <c r="Z37" s="3"/>
      <c r="AA37" s="3">
        <v>5</v>
      </c>
      <c r="AB37" s="3">
        <v>5</v>
      </c>
      <c r="AC37" s="3">
        <v>5</v>
      </c>
      <c r="AD37" s="3">
        <v>5</v>
      </c>
      <c r="AE37" s="3">
        <v>5</v>
      </c>
      <c r="AF37" s="3">
        <v>4</v>
      </c>
      <c r="AG37" s="3"/>
      <c r="AH37" s="3"/>
      <c r="AI37" s="3"/>
      <c r="AJ37" s="3"/>
      <c r="AK37" s="3"/>
      <c r="AL37" s="3"/>
      <c r="AM37" s="3"/>
      <c r="AN37" s="3"/>
      <c r="AO37" s="3"/>
      <c r="AP37" s="8">
        <f>SUM(Q37:AO37)/12</f>
        <v>4.916666666666667</v>
      </c>
      <c r="AQ37" s="12">
        <f>AP37-P37</f>
        <v>-0.58333333333333304</v>
      </c>
      <c r="AR37" s="3">
        <v>5</v>
      </c>
      <c r="AS37" s="3">
        <v>5</v>
      </c>
      <c r="AT37" s="3"/>
      <c r="AU37" s="3">
        <v>5</v>
      </c>
      <c r="AV37" s="3">
        <v>5</v>
      </c>
      <c r="AW37" s="3">
        <v>5</v>
      </c>
      <c r="AX37" s="3"/>
      <c r="AY37" s="3">
        <v>5</v>
      </c>
      <c r="AZ37" s="3"/>
      <c r="BA37" s="3"/>
      <c r="BB37" s="3">
        <v>5</v>
      </c>
      <c r="BC37" s="3">
        <v>5</v>
      </c>
      <c r="BD37" s="3">
        <v>5</v>
      </c>
      <c r="BE37" s="3">
        <v>5</v>
      </c>
      <c r="BF37" s="3">
        <v>5</v>
      </c>
      <c r="BG37" s="3">
        <v>5</v>
      </c>
      <c r="BH37" s="3"/>
      <c r="BI37" s="3"/>
      <c r="BJ37" s="3"/>
      <c r="BK37" s="3"/>
      <c r="BL37" s="3"/>
      <c r="BM37" s="3"/>
      <c r="BN37" s="3"/>
      <c r="BO37" s="3"/>
      <c r="BP37" s="3"/>
      <c r="BQ37" s="8">
        <f>SUM(AR37:BP37)/12</f>
        <v>5</v>
      </c>
      <c r="BR37" s="12">
        <v>0</v>
      </c>
    </row>
    <row r="38" spans="1:70" ht="18.75" x14ac:dyDescent="0.3">
      <c r="A38" s="63" t="s">
        <v>75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</row>
    <row r="39" spans="1:70" x14ac:dyDescent="0.25">
      <c r="A39" s="15"/>
      <c r="B39" s="56" t="s">
        <v>45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 t="s">
        <v>69</v>
      </c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/>
      <c r="AQ39" s="50" t="s">
        <v>36</v>
      </c>
      <c r="AR39" s="60" t="s">
        <v>26</v>
      </c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54" t="s">
        <v>36</v>
      </c>
    </row>
    <row r="40" spans="1:70" ht="177.75" x14ac:dyDescent="0.25">
      <c r="A40" s="29" t="s">
        <v>41</v>
      </c>
      <c r="B40" s="21" t="s">
        <v>37</v>
      </c>
      <c r="C40" s="21" t="s">
        <v>16</v>
      </c>
      <c r="D40" s="21" t="s">
        <v>42</v>
      </c>
      <c r="E40" s="21" t="s">
        <v>18</v>
      </c>
      <c r="F40" s="21" t="s">
        <v>70</v>
      </c>
      <c r="G40" s="21" t="s">
        <v>22</v>
      </c>
      <c r="H40" s="21" t="s">
        <v>29</v>
      </c>
      <c r="I40" s="21" t="s">
        <v>30</v>
      </c>
      <c r="J40" s="21" t="s">
        <v>20</v>
      </c>
      <c r="K40" s="21" t="s">
        <v>71</v>
      </c>
      <c r="L40" s="21" t="s">
        <v>46</v>
      </c>
      <c r="M40" s="21" t="s">
        <v>39</v>
      </c>
      <c r="N40" s="21" t="s">
        <v>24</v>
      </c>
      <c r="O40" s="21" t="s">
        <v>38</v>
      </c>
      <c r="P40" s="22" t="s">
        <v>25</v>
      </c>
      <c r="Q40" s="23" t="s">
        <v>37</v>
      </c>
      <c r="R40" s="23" t="s">
        <v>16</v>
      </c>
      <c r="S40" s="23" t="s">
        <v>17</v>
      </c>
      <c r="T40" s="23" t="s">
        <v>18</v>
      </c>
      <c r="U40" s="23" t="s">
        <v>72</v>
      </c>
      <c r="V40" s="23" t="s">
        <v>22</v>
      </c>
      <c r="W40" s="23" t="s">
        <v>29</v>
      </c>
      <c r="X40" s="23" t="s">
        <v>19</v>
      </c>
      <c r="Y40" s="23" t="s">
        <v>20</v>
      </c>
      <c r="Z40" s="23" t="s">
        <v>21</v>
      </c>
      <c r="AA40" s="23" t="s">
        <v>23</v>
      </c>
      <c r="AB40" s="23" t="s">
        <v>39</v>
      </c>
      <c r="AC40" s="23" t="s">
        <v>24</v>
      </c>
      <c r="AD40" s="23" t="s">
        <v>38</v>
      </c>
      <c r="AE40" s="23" t="s">
        <v>73</v>
      </c>
      <c r="AF40" s="31" t="s">
        <v>74</v>
      </c>
      <c r="AG40" s="31" t="s">
        <v>40</v>
      </c>
      <c r="AH40" s="34" t="s">
        <v>35</v>
      </c>
      <c r="AI40" s="35"/>
      <c r="AJ40" s="35"/>
      <c r="AK40" s="35"/>
      <c r="AL40" s="35"/>
      <c r="AM40" s="35"/>
      <c r="AN40" s="35"/>
      <c r="AO40" s="49"/>
      <c r="AP40" s="22" t="s">
        <v>25</v>
      </c>
      <c r="AQ40" s="50"/>
      <c r="AR40" s="24" t="s">
        <v>37</v>
      </c>
      <c r="AS40" s="24" t="s">
        <v>16</v>
      </c>
      <c r="AT40" s="24" t="s">
        <v>42</v>
      </c>
      <c r="AU40" s="24" t="s">
        <v>18</v>
      </c>
      <c r="AV40" s="24" t="s">
        <v>22</v>
      </c>
      <c r="AW40" s="24" t="s">
        <v>29</v>
      </c>
      <c r="AX40" s="24" t="s">
        <v>19</v>
      </c>
      <c r="AY40" s="24" t="s">
        <v>20</v>
      </c>
      <c r="AZ40" s="24" t="s">
        <v>21</v>
      </c>
      <c r="BA40" s="24" t="s">
        <v>23</v>
      </c>
      <c r="BB40" s="24" t="s">
        <v>39</v>
      </c>
      <c r="BC40" s="24" t="s">
        <v>24</v>
      </c>
      <c r="BD40" s="24" t="s">
        <v>30</v>
      </c>
      <c r="BE40" s="24" t="s">
        <v>38</v>
      </c>
      <c r="BF40" s="24" t="s">
        <v>73</v>
      </c>
      <c r="BG40" s="51" t="s">
        <v>31</v>
      </c>
      <c r="BH40" s="52"/>
      <c r="BI40" s="53"/>
      <c r="BJ40" s="51" t="s">
        <v>32</v>
      </c>
      <c r="BK40" s="52"/>
      <c r="BL40" s="52"/>
      <c r="BM40" s="52"/>
      <c r="BN40" s="52"/>
      <c r="BO40" s="53"/>
      <c r="BP40" s="22" t="s">
        <v>25</v>
      </c>
      <c r="BQ40" s="55"/>
    </row>
    <row r="41" spans="1:70" x14ac:dyDescent="0.25">
      <c r="A41" s="32" t="s">
        <v>1</v>
      </c>
      <c r="B41" s="2">
        <v>5</v>
      </c>
      <c r="C41" s="2">
        <v>5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/>
      <c r="K41" s="2">
        <v>5</v>
      </c>
      <c r="L41" s="2">
        <v>5</v>
      </c>
      <c r="M41" s="2">
        <v>5</v>
      </c>
      <c r="N41" s="2">
        <v>5</v>
      </c>
      <c r="O41" s="2">
        <v>5</v>
      </c>
      <c r="P41" s="8">
        <f>SUM(B41:O41)/13</f>
        <v>5</v>
      </c>
      <c r="Q41" s="3">
        <v>4</v>
      </c>
      <c r="R41" s="3">
        <v>4</v>
      </c>
      <c r="S41" s="3">
        <v>4</v>
      </c>
      <c r="T41" s="3">
        <v>5</v>
      </c>
      <c r="U41" s="3">
        <v>5</v>
      </c>
      <c r="V41" s="3">
        <v>5</v>
      </c>
      <c r="W41" s="3">
        <v>5</v>
      </c>
      <c r="X41" s="3">
        <v>5</v>
      </c>
      <c r="Y41" s="3">
        <v>4</v>
      </c>
      <c r="Z41" s="3">
        <v>5</v>
      </c>
      <c r="AA41" s="3">
        <v>4</v>
      </c>
      <c r="AB41" s="3">
        <v>5</v>
      </c>
      <c r="AC41" s="3">
        <v>5</v>
      </c>
      <c r="AD41" s="3">
        <v>5</v>
      </c>
      <c r="AE41" s="3">
        <v>5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8">
        <f>SUM(Q41:AO41)/15</f>
        <v>4.666666666666667</v>
      </c>
      <c r="AQ41" s="12">
        <f>AP41-P41</f>
        <v>-0.33333333333333304</v>
      </c>
      <c r="AR41" s="4">
        <v>4</v>
      </c>
      <c r="AS41" s="4">
        <v>4</v>
      </c>
      <c r="AT41" s="4">
        <v>5</v>
      </c>
      <c r="AU41" s="4">
        <v>4</v>
      </c>
      <c r="AV41" s="4">
        <v>5</v>
      </c>
      <c r="AW41" s="4">
        <v>5</v>
      </c>
      <c r="AX41" s="4">
        <v>5</v>
      </c>
      <c r="AY41" s="4">
        <v>4</v>
      </c>
      <c r="AZ41" s="4">
        <v>4</v>
      </c>
      <c r="BA41" s="4">
        <v>4</v>
      </c>
      <c r="BB41" s="4">
        <v>5</v>
      </c>
      <c r="BC41" s="4">
        <v>5</v>
      </c>
      <c r="BD41" s="4"/>
      <c r="BE41" s="4">
        <v>5</v>
      </c>
      <c r="BF41" s="4">
        <v>5</v>
      </c>
      <c r="BG41" s="4"/>
      <c r="BH41" s="4"/>
      <c r="BI41" s="4"/>
      <c r="BJ41" s="4"/>
      <c r="BK41" s="4"/>
      <c r="BL41" s="4"/>
      <c r="BM41" s="4"/>
      <c r="BN41" s="4"/>
      <c r="BO41" s="4"/>
      <c r="BP41" s="8">
        <f>SUM(AR41:BO41)/14</f>
        <v>4.5714285714285712</v>
      </c>
      <c r="BQ41" s="33">
        <f>P41-BP41</f>
        <v>0.42857142857142883</v>
      </c>
    </row>
  </sheetData>
  <mergeCells count="30">
    <mergeCell ref="A1:J1"/>
    <mergeCell ref="B2:Q2"/>
    <mergeCell ref="R2:AQ2"/>
    <mergeCell ref="AG3:AH3"/>
    <mergeCell ref="AI3:AP3"/>
    <mergeCell ref="AS31:AT31"/>
    <mergeCell ref="AS2:BQ2"/>
    <mergeCell ref="A34:AF34"/>
    <mergeCell ref="B35:P35"/>
    <mergeCell ref="Q35:AP35"/>
    <mergeCell ref="AQ35:AQ36"/>
    <mergeCell ref="AF36:AI36"/>
    <mergeCell ref="AJ36:AO36"/>
    <mergeCell ref="AR35:BQ35"/>
    <mergeCell ref="BR2:BR3"/>
    <mergeCell ref="BH3:BJ3"/>
    <mergeCell ref="BK3:BP3"/>
    <mergeCell ref="AS7:AT7"/>
    <mergeCell ref="AS30:AT30"/>
    <mergeCell ref="BQ39:BQ40"/>
    <mergeCell ref="AH40:AO40"/>
    <mergeCell ref="BG40:BI40"/>
    <mergeCell ref="BJ40:BO40"/>
    <mergeCell ref="BR35:BR36"/>
    <mergeCell ref="BG36:BL36"/>
    <mergeCell ref="A38:AF38"/>
    <mergeCell ref="B39:P39"/>
    <mergeCell ref="Q39:AP39"/>
    <mergeCell ref="AQ39:AQ40"/>
    <mergeCell ref="AR39:BP39"/>
  </mergeCells>
  <pageMargins left="0.7" right="0.7" top="0.75" bottom="0.75" header="0.3" footer="0.3"/>
  <pageSetup paperSize="8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2015-16 publikus (2)</vt:lpstr>
      <vt:lpstr>'2015-16 publikus (2)'!Nyomtatási_terület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Pénzes Judit</dc:creator>
  <cp:lastModifiedBy>felhasznalo</cp:lastModifiedBy>
  <cp:lastPrinted>2018-11-15T13:34:24Z</cp:lastPrinted>
  <dcterms:created xsi:type="dcterms:W3CDTF">2016-03-18T14:08:34Z</dcterms:created>
  <dcterms:modified xsi:type="dcterms:W3CDTF">2018-11-19T13:11:13Z</dcterms:modified>
</cp:coreProperties>
</file>