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6" rupBuild="4507"/>
  <workbookPr/>
  <bookViews>
    <workbookView xWindow="0" yWindow="0" windowWidth="15360" windowHeight="7752"/>
  </bookViews>
  <sheets>
    <sheet name="2014-15-ben végzettek" sheetId="11" r:id="rId1"/>
  </sheets>
  <definedNames>
    <definedName name="_xlnm.Print_Area" localSheetId="0">'2014-15-ben végzettek'!$A$1:$BU$51</definedName>
  </definedNames>
  <calcPr calcId="152511"/>
  <extLst xmlns:x15="http://schemas.microsoft.com/office/spreadsheetml/2010/11/main">
    <ext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R39" i="11"/>
  <c r="BQ39"/>
  <c r="BP56" l="1"/>
  <c r="BR56" s="1"/>
  <c r="AO56"/>
  <c r="AQ56" s="1"/>
  <c r="P56"/>
  <c r="BP55"/>
  <c r="AO55"/>
  <c r="AQ55" s="1"/>
  <c r="P55"/>
  <c r="BP54"/>
  <c r="AO54"/>
  <c r="AQ54" s="1"/>
  <c r="P54"/>
  <c r="AP50" l="1"/>
  <c r="P50"/>
  <c r="BQ49"/>
  <c r="AP49"/>
  <c r="P49"/>
  <c r="P44"/>
  <c r="P43"/>
  <c r="P42"/>
  <c r="P41"/>
  <c r="BQ40"/>
  <c r="AP40"/>
  <c r="P40"/>
  <c r="P39"/>
  <c r="P38"/>
  <c r="P37"/>
  <c r="P36"/>
  <c r="P35"/>
  <c r="P34"/>
  <c r="P33"/>
  <c r="P32"/>
  <c r="P31"/>
  <c r="P30"/>
  <c r="AP29"/>
  <c r="P29"/>
  <c r="P28"/>
  <c r="P27"/>
  <c r="AP26"/>
  <c r="P26"/>
  <c r="P25"/>
  <c r="BQ24"/>
  <c r="AP24"/>
  <c r="P24"/>
  <c r="P23"/>
  <c r="P22"/>
  <c r="P21"/>
  <c r="AP20"/>
  <c r="P20"/>
  <c r="BQ19"/>
  <c r="AP19"/>
  <c r="P19"/>
  <c r="BR19" s="1"/>
  <c r="BQ18"/>
  <c r="P18"/>
  <c r="BQ17"/>
  <c r="AP17"/>
  <c r="P17"/>
  <c r="BR17" s="1"/>
  <c r="P16"/>
  <c r="P15"/>
  <c r="AP14"/>
  <c r="P14"/>
  <c r="BQ13"/>
  <c r="AP13"/>
  <c r="P13"/>
  <c r="BR13" s="1"/>
  <c r="P12"/>
  <c r="P11"/>
  <c r="AP10"/>
  <c r="P10"/>
  <c r="P9"/>
  <c r="P8"/>
  <c r="P7"/>
  <c r="AP6"/>
  <c r="P6"/>
  <c r="BQ5"/>
  <c r="AP5"/>
  <c r="P5"/>
  <c r="BR5" s="1"/>
  <c r="P4"/>
  <c r="BR40" l="1"/>
  <c r="BR49"/>
  <c r="AQ6"/>
  <c r="AQ10"/>
  <c r="AQ14"/>
  <c r="BR18"/>
  <c r="AQ40"/>
  <c r="BR24"/>
  <c r="AQ20"/>
  <c r="AQ24"/>
  <c r="AQ26"/>
  <c r="AQ29"/>
  <c r="AQ49"/>
  <c r="AQ50"/>
  <c r="AQ5"/>
  <c r="AQ13"/>
  <c r="AQ17"/>
  <c r="AQ19"/>
</calcChain>
</file>

<file path=xl/sharedStrings.xml><?xml version="1.0" encoding="utf-8"?>
<sst xmlns="http://schemas.openxmlformats.org/spreadsheetml/2006/main" count="275" uniqueCount="86">
  <si>
    <t>1.</t>
  </si>
  <si>
    <t>2.</t>
  </si>
  <si>
    <t>3.</t>
  </si>
  <si>
    <t>4.</t>
  </si>
  <si>
    <t>5.</t>
  </si>
  <si>
    <t>6.</t>
  </si>
  <si>
    <t>7.</t>
  </si>
  <si>
    <t>8.</t>
  </si>
  <si>
    <t>9.</t>
  </si>
  <si>
    <t>10.</t>
  </si>
  <si>
    <t>11.</t>
  </si>
  <si>
    <t>12.</t>
  </si>
  <si>
    <t>13.</t>
  </si>
  <si>
    <t>14.</t>
  </si>
  <si>
    <t>15.</t>
  </si>
  <si>
    <t>16.</t>
  </si>
  <si>
    <t>17.</t>
  </si>
  <si>
    <t>18.</t>
  </si>
  <si>
    <t>19.</t>
  </si>
  <si>
    <t>20.</t>
  </si>
  <si>
    <t>21.</t>
  </si>
  <si>
    <t>Irodalom</t>
  </si>
  <si>
    <t>Történelem</t>
  </si>
  <si>
    <t>Angol</t>
  </si>
  <si>
    <t>Fizika</t>
  </si>
  <si>
    <t>Biológia</t>
  </si>
  <si>
    <t>Kémia</t>
  </si>
  <si>
    <t>Matematika</t>
  </si>
  <si>
    <t>Földünk és környezetünk</t>
  </si>
  <si>
    <t>Rajz és vizuális kultúra</t>
  </si>
  <si>
    <t>TANULMÁNYI ÁTLAG</t>
  </si>
  <si>
    <t>8. ÉVFOLYAMOS TANULMÁNYI EREDMÉNY</t>
  </si>
  <si>
    <t>9. ÉVFOLYAMOS TANULMÁNYI EREDMÉNY</t>
  </si>
  <si>
    <t>10. ÉVFOLYAMOS TANULMÁNYI EREDMÉNY</t>
  </si>
  <si>
    <t>Informatika</t>
  </si>
  <si>
    <t>Választott középiskola</t>
  </si>
  <si>
    <t>Gimnázium</t>
  </si>
  <si>
    <t>Szakközépiskola</t>
  </si>
  <si>
    <t>Szakiskola</t>
  </si>
  <si>
    <t>Technika</t>
  </si>
  <si>
    <t>Egyéb</t>
  </si>
  <si>
    <t>Szaktantárgyak</t>
  </si>
  <si>
    <t>2. nyelv</t>
  </si>
  <si>
    <t>Tánc és d./Mozgókép és média</t>
  </si>
  <si>
    <t>Szakmai tárgyak</t>
  </si>
  <si>
    <t>Változás a 8. évf. tnulmányi átlagához képest</t>
  </si>
  <si>
    <t>Magyar nyelv</t>
  </si>
  <si>
    <t>Testnevelés</t>
  </si>
  <si>
    <t>Ének-zene</t>
  </si>
  <si>
    <t>Egyéb tantárgy</t>
  </si>
  <si>
    <t>tanuló</t>
  </si>
  <si>
    <t>Történelem és társadalmi ismeretek</t>
  </si>
  <si>
    <t>nincs adat</t>
  </si>
  <si>
    <t>2014/15-ben végzett tanulók:</t>
  </si>
  <si>
    <t>22.</t>
  </si>
  <si>
    <t>23.</t>
  </si>
  <si>
    <t>24.</t>
  </si>
  <si>
    <t>25.</t>
  </si>
  <si>
    <t>26.</t>
  </si>
  <si>
    <t>27.</t>
  </si>
  <si>
    <t>28.</t>
  </si>
  <si>
    <t>5. ÉVFOLYAMOS TANULMÁNYI EREDMÉNY</t>
  </si>
  <si>
    <t>2014/15. tanév 4. ÉVFOLYAMOS TANULMÁNYI EREDMÉNY</t>
  </si>
  <si>
    <t>Hit- és erkölcstan</t>
  </si>
  <si>
    <t>Dráma és tánc</t>
  </si>
  <si>
    <t>2014/15. tanév 6. ÉVFOLYAMOS TANULMÁNYI EREDMÉNY</t>
  </si>
  <si>
    <t>7. ÉVFOLYAMOS TANULMÁNYI EREDMÉNY</t>
  </si>
  <si>
    <t>Természetismeret</t>
  </si>
  <si>
    <t>29.</t>
  </si>
  <si>
    <t>30.</t>
  </si>
  <si>
    <t>31.</t>
  </si>
  <si>
    <t>32.</t>
  </si>
  <si>
    <t>33.</t>
  </si>
  <si>
    <t>34.</t>
  </si>
  <si>
    <t>35.</t>
  </si>
  <si>
    <t>36.</t>
  </si>
  <si>
    <t>37.</t>
  </si>
  <si>
    <t>38.</t>
  </si>
  <si>
    <t>szolgáltatott adatot</t>
  </si>
  <si>
    <t>39.</t>
  </si>
  <si>
    <t>40.</t>
  </si>
  <si>
    <t>41.</t>
  </si>
  <si>
    <t>Változás a 6. évf. tnulmányi átlagához képest</t>
  </si>
  <si>
    <t>2014/15-ben 4. évfolyamot végzett, 8 évfolyamos gimnáziumban továbbtanuló tanulók:</t>
  </si>
  <si>
    <t>2014/15-ben 6. évfolyamot végzett, 6 évfolyamos gimnáziumban továbbtanuló tanulók:</t>
  </si>
  <si>
    <t>6. ÉVFOLYAMOS TANULMÁNYI EREDMÉNY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</si>
</sst>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4" tint="0.3999755851924192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24997711111789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</borders>
  <cellStyleXfs count="1">
    <xf numFmtId="0" fontId="0" fillId="0" borderId="0"/>
  </cellStyleXfs>
  <cellXfs count="76">
    <xf numFmtId="0" fontId="0" fillId="0" borderId="0" xfId="0"/>
    <xf numFmtId="0" fontId="0" fillId="0" borderId="1" xfId="0" applyBorder="1"/>
    <xf numFmtId="0" fontId="0" fillId="2" borderId="1" xfId="0" applyFill="1" applyBorder="1"/>
    <xf numFmtId="0" fontId="0" fillId="4" borderId="1" xfId="0" applyFill="1" applyBorder="1"/>
    <xf numFmtId="0" fontId="0" fillId="5" borderId="1" xfId="0" applyFill="1" applyBorder="1"/>
    <xf numFmtId="0" fontId="0" fillId="6" borderId="1" xfId="0" applyFill="1" applyBorder="1" applyAlignment="1">
      <alignment vertical="center"/>
    </xf>
    <xf numFmtId="0" fontId="0" fillId="6" borderId="0" xfId="0" applyFill="1"/>
    <xf numFmtId="0" fontId="0" fillId="0" borderId="1" xfId="0" applyBorder="1" applyAlignment="1">
      <alignment wrapText="1"/>
    </xf>
    <xf numFmtId="0" fontId="0" fillId="0" borderId="0" xfId="0" applyAlignment="1">
      <alignment wrapText="1"/>
    </xf>
    <xf numFmtId="0" fontId="0" fillId="6" borderId="1" xfId="0" applyFill="1" applyBorder="1" applyAlignment="1">
      <alignment vertical="center" wrapText="1"/>
    </xf>
    <xf numFmtId="2" fontId="0" fillId="0" borderId="0" xfId="0" applyNumberFormat="1"/>
    <xf numFmtId="2" fontId="1" fillId="3" borderId="1" xfId="0" applyNumberFormat="1" applyFont="1" applyFill="1" applyBorder="1" applyAlignment="1">
      <alignment textRotation="90"/>
    </xf>
    <xf numFmtId="2" fontId="0" fillId="3" borderId="1" xfId="0" applyNumberFormat="1" applyFill="1" applyBorder="1"/>
    <xf numFmtId="0" fontId="0" fillId="2" borderId="1" xfId="0" applyFill="1" applyBorder="1" applyAlignment="1"/>
    <xf numFmtId="0" fontId="0" fillId="7" borderId="1" xfId="0" applyFill="1" applyBorder="1"/>
    <xf numFmtId="2" fontId="0" fillId="3" borderId="1" xfId="0" applyNumberFormat="1" applyFont="1" applyFill="1" applyBorder="1"/>
    <xf numFmtId="0" fontId="0" fillId="4" borderId="4" xfId="0" applyFill="1" applyBorder="1" applyAlignment="1"/>
    <xf numFmtId="2" fontId="0" fillId="0" borderId="1" xfId="0" applyNumberFormat="1" applyBorder="1"/>
    <xf numFmtId="0" fontId="2" fillId="0" borderId="1" xfId="0" applyFont="1" applyBorder="1" applyAlignment="1">
      <alignment textRotation="90" wrapText="1"/>
    </xf>
    <xf numFmtId="0" fontId="0" fillId="4" borderId="3" xfId="0" applyFill="1" applyBorder="1"/>
    <xf numFmtId="0" fontId="0" fillId="4" borderId="4" xfId="0" applyFill="1" applyBorder="1"/>
    <xf numFmtId="0" fontId="0" fillId="5" borderId="1" xfId="0" applyFill="1" applyBorder="1" applyAlignment="1"/>
    <xf numFmtId="0" fontId="0" fillId="4" borderId="1" xfId="0" applyFill="1" applyBorder="1" applyAlignment="1"/>
    <xf numFmtId="0" fontId="0" fillId="4" borderId="1" xfId="0" applyFill="1" applyBorder="1" applyAlignment="1">
      <alignment horizontal="center"/>
    </xf>
    <xf numFmtId="0" fontId="0" fillId="5" borderId="1" xfId="0" applyFill="1" applyBorder="1" applyAlignment="1">
      <alignment horizontal="center"/>
    </xf>
    <xf numFmtId="0" fontId="0" fillId="5" borderId="3" xfId="0" applyFill="1" applyBorder="1"/>
    <xf numFmtId="0" fontId="0" fillId="2" borderId="1" xfId="0" applyFill="1" applyBorder="1" applyAlignment="1">
      <alignment horizontal="left" textRotation="90"/>
    </xf>
    <xf numFmtId="0" fontId="0" fillId="4" borderId="1" xfId="0" applyFill="1" applyBorder="1" applyAlignment="1">
      <alignment horizontal="left" textRotation="90"/>
    </xf>
    <xf numFmtId="0" fontId="0" fillId="5" borderId="1" xfId="0" applyFill="1" applyBorder="1" applyAlignment="1">
      <alignment horizontal="left" textRotation="90"/>
    </xf>
    <xf numFmtId="2" fontId="1" fillId="3" borderId="1" xfId="0" applyNumberFormat="1" applyFont="1" applyFill="1" applyBorder="1" applyAlignment="1">
      <alignment horizontal="left" textRotation="90"/>
    </xf>
    <xf numFmtId="0" fontId="0" fillId="5" borderId="5" xfId="0" applyFill="1" applyBorder="1" applyAlignment="1">
      <alignment textRotation="90"/>
    </xf>
    <xf numFmtId="0" fontId="0" fillId="5" borderId="4" xfId="0" applyFill="1" applyBorder="1" applyAlignment="1">
      <alignment textRotation="90"/>
    </xf>
    <xf numFmtId="0" fontId="0" fillId="0" borderId="1" xfId="0" applyBorder="1" applyAlignment="1">
      <alignment horizontal="left" textRotation="90"/>
    </xf>
    <xf numFmtId="2" fontId="0" fillId="3" borderId="3" xfId="0" applyNumberFormat="1" applyFill="1" applyBorder="1" applyAlignment="1">
      <alignment horizontal="center"/>
    </xf>
    <xf numFmtId="2" fontId="0" fillId="3" borderId="4" xfId="0" applyNumberFormat="1" applyFill="1" applyBorder="1" applyAlignment="1">
      <alignment horizontal="center"/>
    </xf>
    <xf numFmtId="0" fontId="0" fillId="5" borderId="7" xfId="0" applyFill="1" applyBorder="1" applyAlignment="1">
      <alignment horizontal="center"/>
    </xf>
    <xf numFmtId="0" fontId="0" fillId="5" borderId="6" xfId="0" applyFill="1" applyBorder="1" applyAlignment="1">
      <alignment horizontal="center"/>
    </xf>
    <xf numFmtId="0" fontId="0" fillId="5" borderId="8" xfId="0" applyFill="1" applyBorder="1" applyAlignment="1">
      <alignment horizontal="center"/>
    </xf>
    <xf numFmtId="0" fontId="2" fillId="3" borderId="9" xfId="0" applyFont="1" applyFill="1" applyBorder="1" applyAlignment="1">
      <alignment horizontal="center" textRotation="90" wrapText="1"/>
    </xf>
    <xf numFmtId="0" fontId="2" fillId="3" borderId="10" xfId="0" applyFont="1" applyFill="1" applyBorder="1" applyAlignment="1">
      <alignment horizontal="center" textRotation="90" wrapText="1"/>
    </xf>
    <xf numFmtId="0" fontId="2" fillId="3" borderId="7" xfId="0" applyFont="1" applyFill="1" applyBorder="1" applyAlignment="1">
      <alignment horizontal="center" textRotation="90" wrapText="1"/>
    </xf>
    <xf numFmtId="0" fontId="2" fillId="3" borderId="8" xfId="0" applyFont="1" applyFill="1" applyBorder="1" applyAlignment="1">
      <alignment horizontal="center" textRotation="90" wrapText="1"/>
    </xf>
    <xf numFmtId="0" fontId="0" fillId="6" borderId="7" xfId="0" applyFill="1" applyBorder="1" applyAlignment="1">
      <alignment horizontal="center" vertical="center" wrapText="1"/>
    </xf>
    <xf numFmtId="0" fontId="0" fillId="6" borderId="6" xfId="0" applyFill="1" applyBorder="1" applyAlignment="1">
      <alignment horizontal="center" vertical="center" wrapText="1"/>
    </xf>
    <xf numFmtId="0" fontId="0" fillId="6" borderId="8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left" textRotation="90"/>
    </xf>
    <xf numFmtId="0" fontId="0" fillId="4" borderId="5" xfId="0" applyFill="1" applyBorder="1" applyAlignment="1">
      <alignment horizontal="left" textRotation="90"/>
    </xf>
    <xf numFmtId="0" fontId="0" fillId="4" borderId="4" xfId="0" applyFill="1" applyBorder="1" applyAlignment="1">
      <alignment horizontal="left" textRotation="90"/>
    </xf>
    <xf numFmtId="0" fontId="0" fillId="4" borderId="3" xfId="0" applyFill="1" applyBorder="1" applyAlignment="1">
      <alignment horizontal="left" textRotation="90" wrapText="1"/>
    </xf>
    <xf numFmtId="0" fontId="0" fillId="4" borderId="5" xfId="0" applyFill="1" applyBorder="1" applyAlignment="1">
      <alignment horizontal="left" textRotation="90" wrapText="1"/>
    </xf>
    <xf numFmtId="0" fontId="0" fillId="4" borderId="4" xfId="0" applyFill="1" applyBorder="1" applyAlignment="1">
      <alignment horizontal="left" textRotation="90" wrapText="1"/>
    </xf>
    <xf numFmtId="0" fontId="0" fillId="5" borderId="3" xfId="0" applyFill="1" applyBorder="1" applyAlignment="1">
      <alignment horizontal="center" textRotation="90"/>
    </xf>
    <xf numFmtId="0" fontId="0" fillId="5" borderId="5" xfId="0" applyFill="1" applyBorder="1" applyAlignment="1">
      <alignment horizontal="center" textRotation="90"/>
    </xf>
    <xf numFmtId="0" fontId="0" fillId="2" borderId="1" xfId="0" applyFill="1" applyBorder="1" applyAlignment="1">
      <alignment horizontal="center"/>
    </xf>
    <xf numFmtId="0" fontId="0" fillId="4" borderId="3" xfId="0" applyFill="1" applyBorder="1" applyAlignment="1">
      <alignment horizontal="center"/>
    </xf>
    <xf numFmtId="0" fontId="0" fillId="4" borderId="5" xfId="0" applyFill="1" applyBorder="1" applyAlignment="1">
      <alignment horizontal="center"/>
    </xf>
    <xf numFmtId="0" fontId="0" fillId="4" borderId="4" xfId="0" applyFill="1" applyBorder="1" applyAlignment="1">
      <alignment horizontal="center"/>
    </xf>
    <xf numFmtId="0" fontId="0" fillId="5" borderId="3" xfId="0" applyFill="1" applyBorder="1" applyAlignment="1">
      <alignment horizontal="center"/>
    </xf>
    <xf numFmtId="0" fontId="0" fillId="5" borderId="5" xfId="0" applyFill="1" applyBorder="1" applyAlignment="1">
      <alignment horizontal="center"/>
    </xf>
    <xf numFmtId="0" fontId="0" fillId="6" borderId="3" xfId="0" applyFill="1" applyBorder="1" applyAlignment="1">
      <alignment horizontal="center" vertical="center" wrapText="1"/>
    </xf>
    <xf numFmtId="0" fontId="0" fillId="6" borderId="5" xfId="0" applyFill="1" applyBorder="1" applyAlignment="1">
      <alignment horizontal="center" vertical="center" wrapText="1"/>
    </xf>
    <xf numFmtId="0" fontId="0" fillId="6" borderId="4" xfId="0" applyFill="1" applyBorder="1" applyAlignment="1">
      <alignment horizontal="center" vertical="center" wrapText="1"/>
    </xf>
    <xf numFmtId="0" fontId="0" fillId="4" borderId="3" xfId="0" applyFill="1" applyBorder="1" applyAlignment="1">
      <alignment horizontal="center" textRotation="90"/>
    </xf>
    <xf numFmtId="0" fontId="0" fillId="4" borderId="4" xfId="0" applyFill="1" applyBorder="1" applyAlignment="1">
      <alignment horizontal="center" textRotation="90"/>
    </xf>
    <xf numFmtId="0" fontId="0" fillId="4" borderId="5" xfId="0" applyFill="1" applyBorder="1" applyAlignment="1">
      <alignment horizontal="center" textRotation="90"/>
    </xf>
    <xf numFmtId="0" fontId="0" fillId="5" borderId="4" xfId="0" applyFill="1" applyBorder="1" applyAlignment="1">
      <alignment horizontal="center" textRotation="90"/>
    </xf>
    <xf numFmtId="0" fontId="3" fillId="0" borderId="0" xfId="0" applyFont="1" applyBorder="1" applyAlignment="1">
      <alignment horizontal="left" wrapText="1"/>
    </xf>
    <xf numFmtId="0" fontId="3" fillId="0" borderId="6" xfId="0" applyFont="1" applyBorder="1" applyAlignment="1">
      <alignment horizontal="left" wrapText="1"/>
    </xf>
    <xf numFmtId="0" fontId="2" fillId="0" borderId="1" xfId="0" applyFont="1" applyBorder="1" applyAlignment="1">
      <alignment horizontal="center" textRotation="90" wrapText="1"/>
    </xf>
    <xf numFmtId="0" fontId="0" fillId="5" borderId="3" xfId="0" applyFill="1" applyBorder="1" applyAlignment="1">
      <alignment horizontal="left" textRotation="90"/>
    </xf>
    <xf numFmtId="0" fontId="0" fillId="5" borderId="5" xfId="0" applyFill="1" applyBorder="1" applyAlignment="1">
      <alignment horizontal="left" textRotation="90"/>
    </xf>
    <xf numFmtId="0" fontId="0" fillId="5" borderId="4" xfId="0" applyFill="1" applyBorder="1" applyAlignment="1">
      <alignment horizontal="left" textRotation="90"/>
    </xf>
    <xf numFmtId="0" fontId="0" fillId="2" borderId="2" xfId="0" applyFill="1" applyBorder="1" applyAlignment="1">
      <alignment horizontal="center"/>
    </xf>
    <xf numFmtId="0" fontId="0" fillId="4" borderId="7" xfId="0" applyFill="1" applyBorder="1" applyAlignment="1">
      <alignment horizontal="center"/>
    </xf>
    <xf numFmtId="0" fontId="0" fillId="4" borderId="6" xfId="0" applyFill="1" applyBorder="1" applyAlignment="1">
      <alignment horizontal="center"/>
    </xf>
    <xf numFmtId="0" fontId="0" fillId="4" borderId="8" xfId="0" applyFill="1" applyBorder="1" applyAlignment="1">
      <alignment horizontal="center"/>
    </xf>
  </cellXfs>
  <cellStyles count="1">
    <cellStyle name="Normá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-téma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CU56"/>
  <sheetViews>
    <sheetView tabSelected="1" zoomScale="90" zoomScaleNormal="90" zoomScaleSheetLayoutView="80" workbookViewId="0">
      <pane ySplit="3" topLeftCell="A4" activePane="bottomLeft" state="frozen"/>
      <selection pane="bottomLeft" activeCell="AR14" sqref="AR14:BT14"/>
    </sheetView>
  </sheetViews>
  <sheetFormatPr defaultRowHeight="14.4"/>
  <cols>
    <col min="1" max="1" width="5.109375" customWidth="1"/>
    <col min="2" max="2" width="4.88671875" customWidth="1"/>
    <col min="3" max="15" width="4" customWidth="1"/>
    <col min="16" max="16" width="5.109375" style="10" customWidth="1"/>
    <col min="17" max="31" width="2.6640625" customWidth="1"/>
    <col min="32" max="40" width="2.6640625" style="6" customWidth="1"/>
    <col min="41" max="41" width="5.6640625" style="6" customWidth="1"/>
    <col min="42" max="42" width="5.109375" style="10" customWidth="1"/>
    <col min="43" max="43" width="7" customWidth="1"/>
    <col min="44" max="58" width="2.6640625" customWidth="1"/>
    <col min="59" max="68" width="2.6640625" style="6" customWidth="1"/>
    <col min="69" max="69" width="5.109375" style="10" customWidth="1"/>
    <col min="70" max="70" width="7" customWidth="1"/>
    <col min="71" max="71" width="21.109375" customWidth="1"/>
    <col min="72" max="72" width="19.33203125" customWidth="1"/>
    <col min="73" max="73" width="21.109375" style="8" customWidth="1"/>
  </cols>
  <sheetData>
    <row r="1" spans="1:73" ht="15" customHeight="1">
      <c r="A1" s="67" t="s">
        <v>53</v>
      </c>
      <c r="B1" s="67"/>
      <c r="C1" s="67"/>
      <c r="D1" s="67"/>
      <c r="E1" s="67"/>
      <c r="F1" s="67"/>
      <c r="G1" s="67"/>
      <c r="H1" s="67"/>
      <c r="I1" s="67"/>
      <c r="J1" s="67"/>
    </row>
    <row r="2" spans="1:73" ht="15" customHeight="1">
      <c r="A2" s="1"/>
      <c r="B2" s="53" t="s">
        <v>31</v>
      </c>
      <c r="C2" s="53"/>
      <c r="D2" s="53"/>
      <c r="E2" s="53"/>
      <c r="F2" s="53"/>
      <c r="G2" s="53"/>
      <c r="H2" s="53"/>
      <c r="I2" s="53"/>
      <c r="J2" s="53"/>
      <c r="K2" s="53"/>
      <c r="L2" s="53"/>
      <c r="M2" s="53"/>
      <c r="N2" s="53"/>
      <c r="O2" s="53"/>
      <c r="P2" s="53"/>
      <c r="Q2" s="54" t="s">
        <v>32</v>
      </c>
      <c r="R2" s="55"/>
      <c r="S2" s="55"/>
      <c r="T2" s="55"/>
      <c r="U2" s="55"/>
      <c r="V2" s="55"/>
      <c r="W2" s="55"/>
      <c r="X2" s="55"/>
      <c r="Y2" s="55"/>
      <c r="Z2" s="55"/>
      <c r="AA2" s="55"/>
      <c r="AB2" s="55"/>
      <c r="AC2" s="55"/>
      <c r="AD2" s="55"/>
      <c r="AE2" s="55"/>
      <c r="AF2" s="55"/>
      <c r="AG2" s="55"/>
      <c r="AH2" s="55"/>
      <c r="AI2" s="55"/>
      <c r="AJ2" s="55"/>
      <c r="AK2" s="55"/>
      <c r="AL2" s="55"/>
      <c r="AM2" s="55"/>
      <c r="AN2" s="55"/>
      <c r="AO2" s="55"/>
      <c r="AP2" s="56"/>
      <c r="AQ2" s="1"/>
      <c r="AR2" s="57" t="s">
        <v>33</v>
      </c>
      <c r="AS2" s="58"/>
      <c r="AT2" s="58"/>
      <c r="AU2" s="58"/>
      <c r="AV2" s="58"/>
      <c r="AW2" s="58"/>
      <c r="AX2" s="58"/>
      <c r="AY2" s="58"/>
      <c r="AZ2" s="58"/>
      <c r="BA2" s="58"/>
      <c r="BB2" s="58"/>
      <c r="BC2" s="58"/>
      <c r="BD2" s="58"/>
      <c r="BE2" s="58"/>
      <c r="BF2" s="58"/>
      <c r="BG2" s="58"/>
      <c r="BH2" s="58"/>
      <c r="BI2" s="58"/>
      <c r="BJ2" s="58"/>
      <c r="BK2" s="58"/>
      <c r="BL2" s="58"/>
      <c r="BM2" s="58"/>
      <c r="BN2" s="58"/>
      <c r="BO2" s="58"/>
      <c r="BP2" s="58"/>
      <c r="BQ2" s="16"/>
      <c r="BR2" s="1"/>
      <c r="BS2" s="59" t="s">
        <v>35</v>
      </c>
      <c r="BT2" s="60"/>
      <c r="BU2" s="61"/>
    </row>
    <row r="3" spans="1:73" ht="126.75" customHeight="1">
      <c r="A3" s="32" t="s">
        <v>50</v>
      </c>
      <c r="B3" s="26" t="s">
        <v>46</v>
      </c>
      <c r="C3" s="26" t="s">
        <v>21</v>
      </c>
      <c r="D3" s="26" t="s">
        <v>51</v>
      </c>
      <c r="E3" s="26" t="s">
        <v>23</v>
      </c>
      <c r="F3" s="26" t="s">
        <v>27</v>
      </c>
      <c r="G3" s="26" t="s">
        <v>34</v>
      </c>
      <c r="H3" s="26" t="s">
        <v>24</v>
      </c>
      <c r="I3" s="26" t="s">
        <v>25</v>
      </c>
      <c r="J3" s="26" t="s">
        <v>26</v>
      </c>
      <c r="K3" s="26" t="s">
        <v>28</v>
      </c>
      <c r="L3" s="26" t="s">
        <v>48</v>
      </c>
      <c r="M3" s="26" t="s">
        <v>29</v>
      </c>
      <c r="N3" s="26" t="s">
        <v>39</v>
      </c>
      <c r="O3" s="26" t="s">
        <v>47</v>
      </c>
      <c r="P3" s="11" t="s">
        <v>30</v>
      </c>
      <c r="Q3" s="27" t="s">
        <v>46</v>
      </c>
      <c r="R3" s="27" t="s">
        <v>21</v>
      </c>
      <c r="S3" s="27" t="s">
        <v>22</v>
      </c>
      <c r="T3" s="27" t="s">
        <v>23</v>
      </c>
      <c r="U3" s="27" t="s">
        <v>42</v>
      </c>
      <c r="V3" s="27" t="s">
        <v>27</v>
      </c>
      <c r="W3" s="27" t="s">
        <v>34</v>
      </c>
      <c r="X3" s="27" t="s">
        <v>24</v>
      </c>
      <c r="Y3" s="27" t="s">
        <v>25</v>
      </c>
      <c r="Z3" s="27" t="s">
        <v>26</v>
      </c>
      <c r="AA3" s="27" t="s">
        <v>28</v>
      </c>
      <c r="AB3" s="27" t="s">
        <v>48</v>
      </c>
      <c r="AC3" s="27" t="s">
        <v>29</v>
      </c>
      <c r="AD3" s="27" t="s">
        <v>47</v>
      </c>
      <c r="AE3" s="27" t="s">
        <v>43</v>
      </c>
      <c r="AF3" s="62" t="s">
        <v>49</v>
      </c>
      <c r="AG3" s="63"/>
      <c r="AH3" s="62" t="s">
        <v>44</v>
      </c>
      <c r="AI3" s="64"/>
      <c r="AJ3" s="64"/>
      <c r="AK3" s="64"/>
      <c r="AL3" s="64"/>
      <c r="AM3" s="64"/>
      <c r="AN3" s="64"/>
      <c r="AO3" s="63"/>
      <c r="AP3" s="11" t="s">
        <v>30</v>
      </c>
      <c r="AQ3" s="18" t="s">
        <v>45</v>
      </c>
      <c r="AR3" s="28" t="s">
        <v>46</v>
      </c>
      <c r="AS3" s="28" t="s">
        <v>21</v>
      </c>
      <c r="AT3" s="28" t="s">
        <v>22</v>
      </c>
      <c r="AU3" s="28" t="s">
        <v>23</v>
      </c>
      <c r="AV3" s="28" t="s">
        <v>42</v>
      </c>
      <c r="AW3" s="28" t="s">
        <v>27</v>
      </c>
      <c r="AX3" s="28" t="s">
        <v>34</v>
      </c>
      <c r="AY3" s="28" t="s">
        <v>24</v>
      </c>
      <c r="AZ3" s="28" t="s">
        <v>25</v>
      </c>
      <c r="BA3" s="28" t="s">
        <v>26</v>
      </c>
      <c r="BB3" s="28" t="s">
        <v>28</v>
      </c>
      <c r="BC3" s="28" t="s">
        <v>48</v>
      </c>
      <c r="BD3" s="28" t="s">
        <v>29</v>
      </c>
      <c r="BE3" s="28" t="s">
        <v>47</v>
      </c>
      <c r="BF3" s="28" t="s">
        <v>43</v>
      </c>
      <c r="BG3" s="51" t="s">
        <v>49</v>
      </c>
      <c r="BH3" s="65"/>
      <c r="BI3" s="51" t="s">
        <v>44</v>
      </c>
      <c r="BJ3" s="52"/>
      <c r="BK3" s="52"/>
      <c r="BL3" s="52"/>
      <c r="BM3" s="52"/>
      <c r="BN3" s="52"/>
      <c r="BO3" s="52"/>
      <c r="BP3" s="65"/>
      <c r="BQ3" s="11" t="s">
        <v>30</v>
      </c>
      <c r="BR3" s="18" t="s">
        <v>45</v>
      </c>
      <c r="BS3" s="5" t="s">
        <v>36</v>
      </c>
      <c r="BT3" s="5" t="s">
        <v>37</v>
      </c>
      <c r="BU3" s="9" t="s">
        <v>38</v>
      </c>
    </row>
    <row r="4" spans="1:73">
      <c r="A4" s="1" t="s">
        <v>0</v>
      </c>
      <c r="B4" s="2">
        <v>3</v>
      </c>
      <c r="C4" s="2">
        <v>4</v>
      </c>
      <c r="D4" s="2">
        <v>3</v>
      </c>
      <c r="E4" s="2">
        <v>3</v>
      </c>
      <c r="F4" s="2">
        <v>4</v>
      </c>
      <c r="G4" s="2">
        <v>4</v>
      </c>
      <c r="H4" s="2">
        <v>4</v>
      </c>
      <c r="I4" s="2">
        <v>3</v>
      </c>
      <c r="J4" s="2">
        <v>3</v>
      </c>
      <c r="K4" s="2">
        <v>3</v>
      </c>
      <c r="L4" s="2">
        <v>5</v>
      </c>
      <c r="M4" s="2">
        <v>4</v>
      </c>
      <c r="N4" s="2">
        <v>5</v>
      </c>
      <c r="O4" s="2">
        <v>5</v>
      </c>
      <c r="P4" s="12">
        <f t="shared" ref="P4:P31" si="0">SUM(B4:O4)/14</f>
        <v>3.7857142857142856</v>
      </c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12"/>
      <c r="AQ4" s="17"/>
      <c r="AR4" s="4">
        <v>3</v>
      </c>
      <c r="AS4" s="4">
        <v>4</v>
      </c>
      <c r="AT4" s="4">
        <v>3</v>
      </c>
      <c r="AU4" s="4">
        <v>2</v>
      </c>
      <c r="AV4" s="4"/>
      <c r="AW4" s="4">
        <v>3</v>
      </c>
      <c r="AX4" s="4">
        <v>5</v>
      </c>
      <c r="AY4" s="4">
        <v>3</v>
      </c>
      <c r="AZ4" s="4">
        <v>3</v>
      </c>
      <c r="BA4" s="4">
        <v>3</v>
      </c>
      <c r="BB4" s="4">
        <v>2</v>
      </c>
      <c r="BC4" s="4"/>
      <c r="BD4" s="4"/>
      <c r="BE4" s="4">
        <v>5</v>
      </c>
      <c r="BF4" s="4"/>
      <c r="BG4" s="4">
        <v>5</v>
      </c>
      <c r="BH4" s="4"/>
      <c r="BI4" s="4">
        <v>2</v>
      </c>
      <c r="BJ4" s="4">
        <v>3</v>
      </c>
      <c r="BK4" s="4">
        <v>2</v>
      </c>
      <c r="BL4" s="4">
        <v>3</v>
      </c>
      <c r="BM4" s="4">
        <v>4</v>
      </c>
      <c r="BN4" s="4"/>
      <c r="BO4" s="4"/>
      <c r="BP4" s="4"/>
      <c r="BQ4" s="12">
        <v>3.2352941176470589</v>
      </c>
      <c r="BR4" s="17">
        <v>-0.55042016806722671</v>
      </c>
      <c r="BS4" s="7"/>
      <c r="BT4" s="7" t="s">
        <v>78</v>
      </c>
      <c r="BU4" s="7"/>
    </row>
    <row r="5" spans="1:73">
      <c r="A5" s="1" t="s">
        <v>1</v>
      </c>
      <c r="B5" s="2">
        <v>5</v>
      </c>
      <c r="C5" s="2">
        <v>5</v>
      </c>
      <c r="D5" s="2">
        <v>5</v>
      </c>
      <c r="E5" s="2">
        <v>5</v>
      </c>
      <c r="F5" s="2">
        <v>5</v>
      </c>
      <c r="G5" s="2">
        <v>5</v>
      </c>
      <c r="H5" s="2">
        <v>5</v>
      </c>
      <c r="I5" s="2">
        <v>5</v>
      </c>
      <c r="J5" s="2">
        <v>5</v>
      </c>
      <c r="K5" s="2">
        <v>5</v>
      </c>
      <c r="L5" s="2">
        <v>5</v>
      </c>
      <c r="M5" s="2">
        <v>5</v>
      </c>
      <c r="N5" s="2">
        <v>5</v>
      </c>
      <c r="O5" s="2">
        <v>5</v>
      </c>
      <c r="P5" s="12">
        <f t="shared" si="0"/>
        <v>5</v>
      </c>
      <c r="Q5" s="3">
        <v>5</v>
      </c>
      <c r="R5" s="3">
        <v>5</v>
      </c>
      <c r="S5" s="3">
        <v>4</v>
      </c>
      <c r="T5" s="3">
        <v>5</v>
      </c>
      <c r="U5" s="3">
        <v>4</v>
      </c>
      <c r="V5" s="3">
        <v>5</v>
      </c>
      <c r="W5" s="3">
        <v>5</v>
      </c>
      <c r="X5" s="3">
        <v>5</v>
      </c>
      <c r="Y5" s="3"/>
      <c r="Z5" s="3">
        <v>4</v>
      </c>
      <c r="AA5" s="3">
        <v>5</v>
      </c>
      <c r="AB5" s="3">
        <v>5</v>
      </c>
      <c r="AC5" s="3">
        <v>5</v>
      </c>
      <c r="AD5" s="3">
        <v>5</v>
      </c>
      <c r="AE5" s="3"/>
      <c r="AF5" s="3"/>
      <c r="AG5" s="3"/>
      <c r="AH5" s="3"/>
      <c r="AI5" s="3"/>
      <c r="AJ5" s="3"/>
      <c r="AK5" s="3"/>
      <c r="AL5" s="3"/>
      <c r="AM5" s="3"/>
      <c r="AN5" s="3"/>
      <c r="AO5" s="3"/>
      <c r="AP5" s="15">
        <f>SUM(Q5:AO5)/13</f>
        <v>4.7692307692307692</v>
      </c>
      <c r="AQ5" s="17">
        <f>AP5-P5</f>
        <v>-0.23076923076923084</v>
      </c>
      <c r="AR5" s="4">
        <v>5</v>
      </c>
      <c r="AS5" s="4">
        <v>5</v>
      </c>
      <c r="AT5" s="4">
        <v>5</v>
      </c>
      <c r="AU5" s="4">
        <v>5</v>
      </c>
      <c r="AV5" s="4">
        <v>5</v>
      </c>
      <c r="AW5" s="4">
        <v>5</v>
      </c>
      <c r="AX5" s="4">
        <v>5</v>
      </c>
      <c r="AY5" s="4">
        <v>5</v>
      </c>
      <c r="AZ5" s="4">
        <v>5</v>
      </c>
      <c r="BA5" s="4">
        <v>5</v>
      </c>
      <c r="BB5" s="4">
        <v>5</v>
      </c>
      <c r="BC5" s="4">
        <v>5</v>
      </c>
      <c r="BD5" s="4">
        <v>5</v>
      </c>
      <c r="BE5" s="4">
        <v>5</v>
      </c>
      <c r="BF5" s="4"/>
      <c r="BG5" s="4"/>
      <c r="BH5" s="4"/>
      <c r="BI5" s="4"/>
      <c r="BJ5" s="4"/>
      <c r="BK5" s="4"/>
      <c r="BL5" s="4"/>
      <c r="BM5" s="4"/>
      <c r="BN5" s="4"/>
      <c r="BO5" s="4"/>
      <c r="BP5" s="4"/>
      <c r="BQ5" s="15">
        <f>SUM(AR5:BP5)/14</f>
        <v>5</v>
      </c>
      <c r="BR5" s="17">
        <f>P5-BQ5</f>
        <v>0</v>
      </c>
      <c r="BS5" s="7" t="s">
        <v>78</v>
      </c>
      <c r="BT5" s="7"/>
      <c r="BU5" s="7"/>
    </row>
    <row r="6" spans="1:73">
      <c r="A6" s="1" t="s">
        <v>2</v>
      </c>
      <c r="B6" s="2">
        <v>3</v>
      </c>
      <c r="C6" s="2">
        <v>3</v>
      </c>
      <c r="D6" s="2">
        <v>3</v>
      </c>
      <c r="E6" s="2">
        <v>3</v>
      </c>
      <c r="F6" s="2">
        <v>3</v>
      </c>
      <c r="G6" s="2">
        <v>4</v>
      </c>
      <c r="H6" s="2">
        <v>3</v>
      </c>
      <c r="I6" s="2">
        <v>3</v>
      </c>
      <c r="J6" s="2">
        <v>3</v>
      </c>
      <c r="K6" s="2">
        <v>3</v>
      </c>
      <c r="L6" s="2">
        <v>5</v>
      </c>
      <c r="M6" s="2">
        <v>5</v>
      </c>
      <c r="N6" s="2">
        <v>5</v>
      </c>
      <c r="O6" s="2">
        <v>5</v>
      </c>
      <c r="P6" s="12">
        <f t="shared" si="0"/>
        <v>3.6428571428571428</v>
      </c>
      <c r="Q6" s="3">
        <v>3</v>
      </c>
      <c r="R6" s="3">
        <v>3</v>
      </c>
      <c r="S6" s="3">
        <v>3</v>
      </c>
      <c r="T6" s="3">
        <v>2</v>
      </c>
      <c r="U6" s="3"/>
      <c r="V6" s="3">
        <v>2</v>
      </c>
      <c r="W6" s="3">
        <v>4</v>
      </c>
      <c r="X6" s="3">
        <v>2</v>
      </c>
      <c r="Y6" s="3"/>
      <c r="Z6" s="3">
        <v>2</v>
      </c>
      <c r="AA6" s="3">
        <v>3</v>
      </c>
      <c r="AB6" s="3"/>
      <c r="AC6" s="3"/>
      <c r="AD6" s="3">
        <v>4</v>
      </c>
      <c r="AE6" s="3"/>
      <c r="AF6" s="3">
        <v>4</v>
      </c>
      <c r="AG6" s="3"/>
      <c r="AH6" s="3">
        <v>3</v>
      </c>
      <c r="AI6" s="3">
        <v>2</v>
      </c>
      <c r="AJ6" s="3">
        <v>3</v>
      </c>
      <c r="AK6" s="3">
        <v>3</v>
      </c>
      <c r="AL6" s="3">
        <v>4</v>
      </c>
      <c r="AM6" s="3">
        <v>3</v>
      </c>
      <c r="AN6" s="3"/>
      <c r="AO6" s="3"/>
      <c r="AP6" s="15">
        <f>SUM(Q6:AO6)/17</f>
        <v>2.9411764705882355</v>
      </c>
      <c r="AQ6" s="17">
        <f>AP6-P6</f>
        <v>-0.70168067226890729</v>
      </c>
      <c r="AR6" s="4"/>
      <c r="AS6" s="4"/>
      <c r="AT6" s="4"/>
      <c r="AU6" s="4"/>
      <c r="AV6" s="4"/>
      <c r="AW6" s="4"/>
      <c r="AX6" s="4"/>
      <c r="AY6" s="4"/>
      <c r="AZ6" s="4"/>
      <c r="BA6" s="4"/>
      <c r="BB6" s="4"/>
      <c r="BC6" s="4"/>
      <c r="BD6" s="4"/>
      <c r="BE6" s="4"/>
      <c r="BF6" s="4"/>
      <c r="BG6" s="4"/>
      <c r="BH6" s="4"/>
      <c r="BI6" s="4"/>
      <c r="BJ6" s="4"/>
      <c r="BK6" s="4"/>
      <c r="BL6" s="4"/>
      <c r="BM6" s="4"/>
      <c r="BN6" s="4"/>
      <c r="BO6" s="4"/>
      <c r="BP6" s="4"/>
      <c r="BQ6" s="15"/>
      <c r="BR6" s="17"/>
      <c r="BS6" s="7"/>
      <c r="BT6" s="7" t="s">
        <v>52</v>
      </c>
      <c r="BU6" s="7"/>
    </row>
    <row r="7" spans="1:73">
      <c r="A7" s="1" t="s">
        <v>3</v>
      </c>
      <c r="B7" s="2">
        <v>3</v>
      </c>
      <c r="C7" s="2">
        <v>3</v>
      </c>
      <c r="D7" s="2">
        <v>3</v>
      </c>
      <c r="E7" s="2">
        <v>3</v>
      </c>
      <c r="F7" s="2">
        <v>4</v>
      </c>
      <c r="G7" s="2">
        <v>4</v>
      </c>
      <c r="H7" s="2">
        <v>4</v>
      </c>
      <c r="I7" s="2">
        <v>3</v>
      </c>
      <c r="J7" s="2">
        <v>3</v>
      </c>
      <c r="K7" s="2">
        <v>3</v>
      </c>
      <c r="L7" s="2">
        <v>4</v>
      </c>
      <c r="M7" s="2">
        <v>5</v>
      </c>
      <c r="N7" s="2">
        <v>5</v>
      </c>
      <c r="O7" s="2">
        <v>5</v>
      </c>
      <c r="P7" s="12">
        <f t="shared" si="0"/>
        <v>3.7142857142857144</v>
      </c>
      <c r="Q7" s="3"/>
      <c r="R7" s="3"/>
      <c r="S7" s="3"/>
      <c r="T7" s="3"/>
      <c r="U7" s="3"/>
      <c r="V7" s="3"/>
      <c r="W7" s="3"/>
      <c r="X7" s="3"/>
      <c r="Y7" s="3"/>
      <c r="Z7" s="3"/>
      <c r="AA7" s="3"/>
      <c r="AB7" s="3"/>
      <c r="AC7" s="3"/>
      <c r="AD7" s="3"/>
      <c r="AE7" s="3"/>
      <c r="AF7" s="3"/>
      <c r="AG7" s="3"/>
      <c r="AH7" s="3"/>
      <c r="AI7" s="3"/>
      <c r="AJ7" s="3"/>
      <c r="AK7" s="3"/>
      <c r="AL7" s="3"/>
      <c r="AM7" s="3"/>
      <c r="AN7" s="3"/>
      <c r="AO7" s="3"/>
      <c r="AP7" s="15"/>
      <c r="AQ7" s="17"/>
      <c r="AR7" s="4">
        <v>3</v>
      </c>
      <c r="AS7" s="4">
        <v>3</v>
      </c>
      <c r="AT7" s="4">
        <v>2</v>
      </c>
      <c r="AU7" s="4">
        <v>2</v>
      </c>
      <c r="AV7" s="4"/>
      <c r="AW7" s="4">
        <v>2</v>
      </c>
      <c r="AX7" s="4">
        <v>4</v>
      </c>
      <c r="AY7" s="4">
        <v>2</v>
      </c>
      <c r="AZ7" s="4">
        <v>2</v>
      </c>
      <c r="BA7" s="4">
        <v>3</v>
      </c>
      <c r="BB7" s="4">
        <v>3</v>
      </c>
      <c r="BC7" s="4"/>
      <c r="BD7" s="4"/>
      <c r="BE7" s="4">
        <v>5</v>
      </c>
      <c r="BF7" s="4"/>
      <c r="BG7" s="4">
        <v>5</v>
      </c>
      <c r="BH7" s="4"/>
      <c r="BI7" s="4">
        <v>2</v>
      </c>
      <c r="BJ7" s="4">
        <v>2</v>
      </c>
      <c r="BK7" s="4">
        <v>5</v>
      </c>
      <c r="BL7" s="4">
        <v>4</v>
      </c>
      <c r="BM7" s="4">
        <v>4</v>
      </c>
      <c r="BN7" s="4"/>
      <c r="BO7" s="4"/>
      <c r="BP7" s="4"/>
      <c r="BQ7" s="15">
        <v>3.1176470588235294</v>
      </c>
      <c r="BR7" s="17">
        <v>-0.59663865546218497</v>
      </c>
      <c r="BS7" s="7"/>
      <c r="BT7" s="7" t="s">
        <v>78</v>
      </c>
      <c r="BU7" s="7"/>
    </row>
    <row r="8" spans="1:73">
      <c r="A8" s="1" t="s">
        <v>4</v>
      </c>
      <c r="B8" s="2">
        <v>5</v>
      </c>
      <c r="C8" s="2">
        <v>5</v>
      </c>
      <c r="D8" s="2">
        <v>5</v>
      </c>
      <c r="E8" s="2">
        <v>5</v>
      </c>
      <c r="F8" s="2">
        <v>4</v>
      </c>
      <c r="G8" s="2">
        <v>5</v>
      </c>
      <c r="H8" s="2">
        <v>4</v>
      </c>
      <c r="I8" s="2">
        <v>4</v>
      </c>
      <c r="J8" s="2">
        <v>4</v>
      </c>
      <c r="K8" s="2">
        <v>4</v>
      </c>
      <c r="L8" s="13">
        <v>4</v>
      </c>
      <c r="M8" s="2">
        <v>4</v>
      </c>
      <c r="N8" s="2">
        <v>5</v>
      </c>
      <c r="O8" s="2">
        <v>5</v>
      </c>
      <c r="P8" s="12">
        <f t="shared" si="0"/>
        <v>4.5</v>
      </c>
      <c r="Q8" s="3"/>
      <c r="R8" s="3"/>
      <c r="S8" s="3"/>
      <c r="T8" s="3"/>
      <c r="U8" s="3"/>
      <c r="V8" s="3"/>
      <c r="W8" s="3"/>
      <c r="X8" s="3"/>
      <c r="Y8" s="3"/>
      <c r="Z8" s="3"/>
      <c r="AA8" s="3"/>
      <c r="AB8" s="3"/>
      <c r="AC8" s="3"/>
      <c r="AD8" s="3"/>
      <c r="AE8" s="3"/>
      <c r="AF8" s="3"/>
      <c r="AG8" s="3"/>
      <c r="AH8" s="3"/>
      <c r="AI8" s="3"/>
      <c r="AJ8" s="3"/>
      <c r="AK8" s="3"/>
      <c r="AL8" s="3"/>
      <c r="AM8" s="3"/>
      <c r="AN8" s="3"/>
      <c r="AO8" s="3"/>
      <c r="AP8" s="15"/>
      <c r="AQ8" s="17"/>
      <c r="AR8" s="4"/>
      <c r="AS8" s="4"/>
      <c r="AT8" s="4"/>
      <c r="AU8" s="4"/>
      <c r="AV8" s="4"/>
      <c r="AW8" s="4"/>
      <c r="AX8" s="4"/>
      <c r="AY8" s="4"/>
      <c r="AZ8" s="4"/>
      <c r="BA8" s="4"/>
      <c r="BB8" s="4"/>
      <c r="BC8" s="4"/>
      <c r="BD8" s="4"/>
      <c r="BE8" s="4"/>
      <c r="BF8" s="4"/>
      <c r="BG8" s="4"/>
      <c r="BH8" s="4"/>
      <c r="BI8" s="4"/>
      <c r="BJ8" s="4"/>
      <c r="BK8" s="4"/>
      <c r="BL8" s="4"/>
      <c r="BM8" s="4"/>
      <c r="BN8" s="4"/>
      <c r="BO8" s="4"/>
      <c r="BP8" s="4"/>
      <c r="BQ8" s="15"/>
      <c r="BR8" s="17"/>
      <c r="BS8" s="7" t="s">
        <v>52</v>
      </c>
      <c r="BT8" s="7"/>
      <c r="BU8" s="7"/>
    </row>
    <row r="9" spans="1:73">
      <c r="A9" s="1" t="s">
        <v>5</v>
      </c>
      <c r="B9" s="2">
        <v>2</v>
      </c>
      <c r="C9" s="2">
        <v>2</v>
      </c>
      <c r="D9" s="2">
        <v>2</v>
      </c>
      <c r="E9" s="2">
        <v>3</v>
      </c>
      <c r="F9" s="2">
        <v>2</v>
      </c>
      <c r="G9" s="2">
        <v>4</v>
      </c>
      <c r="H9" s="2">
        <v>3</v>
      </c>
      <c r="I9" s="2">
        <v>2</v>
      </c>
      <c r="J9" s="2">
        <v>2</v>
      </c>
      <c r="K9" s="2">
        <v>2</v>
      </c>
      <c r="L9" s="2">
        <v>4</v>
      </c>
      <c r="M9" s="2">
        <v>4</v>
      </c>
      <c r="N9" s="2">
        <v>3</v>
      </c>
      <c r="O9" s="2">
        <v>4</v>
      </c>
      <c r="P9" s="12">
        <f t="shared" si="0"/>
        <v>2.7857142857142856</v>
      </c>
      <c r="Q9" s="22"/>
      <c r="R9" s="22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15"/>
      <c r="AQ9" s="17"/>
      <c r="AR9" s="21"/>
      <c r="AS9" s="21"/>
      <c r="AT9" s="4"/>
      <c r="AU9" s="4"/>
      <c r="AV9" s="4"/>
      <c r="AW9" s="4"/>
      <c r="AX9" s="4"/>
      <c r="AY9" s="4"/>
      <c r="AZ9" s="4"/>
      <c r="BA9" s="4"/>
      <c r="BB9" s="4"/>
      <c r="BC9" s="4"/>
      <c r="BD9" s="4"/>
      <c r="BE9" s="4"/>
      <c r="BF9" s="4"/>
      <c r="BG9" s="4"/>
      <c r="BH9" s="4"/>
      <c r="BI9" s="4"/>
      <c r="BJ9" s="4"/>
      <c r="BK9" s="4"/>
      <c r="BL9" s="4"/>
      <c r="BM9" s="4"/>
      <c r="BN9" s="4"/>
      <c r="BO9" s="4"/>
      <c r="BP9" s="4"/>
      <c r="BQ9" s="15"/>
      <c r="BR9" s="17"/>
      <c r="BS9" s="7"/>
      <c r="BT9" s="7" t="s">
        <v>52</v>
      </c>
      <c r="BU9" s="7"/>
    </row>
    <row r="10" spans="1:73">
      <c r="A10" s="1" t="s">
        <v>6</v>
      </c>
      <c r="B10" s="2">
        <v>3</v>
      </c>
      <c r="C10" s="2">
        <v>3</v>
      </c>
      <c r="D10" s="2">
        <v>3</v>
      </c>
      <c r="E10" s="2">
        <v>3</v>
      </c>
      <c r="F10" s="2">
        <v>3</v>
      </c>
      <c r="G10" s="2">
        <v>4</v>
      </c>
      <c r="H10" s="2">
        <v>3</v>
      </c>
      <c r="I10" s="2">
        <v>3</v>
      </c>
      <c r="J10" s="2">
        <v>3</v>
      </c>
      <c r="K10" s="2">
        <v>3</v>
      </c>
      <c r="L10" s="2">
        <v>5</v>
      </c>
      <c r="M10" s="2">
        <v>5</v>
      </c>
      <c r="N10" s="2">
        <v>5</v>
      </c>
      <c r="O10" s="2">
        <v>5</v>
      </c>
      <c r="P10" s="12">
        <f t="shared" si="0"/>
        <v>3.6428571428571428</v>
      </c>
      <c r="Q10" s="3">
        <v>2</v>
      </c>
      <c r="R10" s="3">
        <v>3</v>
      </c>
      <c r="S10" s="3">
        <v>3</v>
      </c>
      <c r="T10" s="3">
        <v>4</v>
      </c>
      <c r="U10" s="3"/>
      <c r="V10" s="3">
        <v>2</v>
      </c>
      <c r="W10" s="3"/>
      <c r="X10" s="3"/>
      <c r="Y10" s="3"/>
      <c r="Z10" s="3"/>
      <c r="AA10" s="3"/>
      <c r="AB10" s="3"/>
      <c r="AC10" s="3"/>
      <c r="AD10" s="3">
        <v>3</v>
      </c>
      <c r="AE10" s="3"/>
      <c r="AF10" s="3"/>
      <c r="AG10" s="3"/>
      <c r="AH10" s="3"/>
      <c r="AI10" s="3"/>
      <c r="AJ10" s="3"/>
      <c r="AK10" s="3"/>
      <c r="AL10" s="3"/>
      <c r="AM10" s="3"/>
      <c r="AN10" s="3"/>
      <c r="AO10" s="3"/>
      <c r="AP10" s="15">
        <f>SUM(Q10:AO10)/6</f>
        <v>2.8333333333333335</v>
      </c>
      <c r="AQ10" s="17">
        <f>AP10-P10</f>
        <v>-0.80952380952380931</v>
      </c>
      <c r="AR10" s="4"/>
      <c r="AS10" s="4"/>
      <c r="AT10" s="4"/>
      <c r="AU10" s="4"/>
      <c r="AV10" s="4"/>
      <c r="AW10" s="4"/>
      <c r="AX10" s="4"/>
      <c r="AY10" s="4"/>
      <c r="AZ10" s="4"/>
      <c r="BA10" s="4"/>
      <c r="BB10" s="4"/>
      <c r="BC10" s="4"/>
      <c r="BD10" s="4"/>
      <c r="BE10" s="4"/>
      <c r="BF10" s="4"/>
      <c r="BG10" s="4"/>
      <c r="BH10" s="4"/>
      <c r="BI10" s="4"/>
      <c r="BJ10" s="4"/>
      <c r="BK10" s="4"/>
      <c r="BL10" s="4"/>
      <c r="BM10" s="4"/>
      <c r="BN10" s="4"/>
      <c r="BO10" s="4"/>
      <c r="BP10" s="4"/>
      <c r="BQ10" s="15"/>
      <c r="BR10" s="17"/>
      <c r="BS10" s="7"/>
      <c r="BT10" s="7" t="s">
        <v>52</v>
      </c>
      <c r="BU10" s="7"/>
    </row>
    <row r="11" spans="1:73">
      <c r="A11" s="1" t="s">
        <v>7</v>
      </c>
      <c r="B11" s="2">
        <v>5</v>
      </c>
      <c r="C11" s="2">
        <v>5</v>
      </c>
      <c r="D11" s="2">
        <v>3</v>
      </c>
      <c r="E11" s="2">
        <v>4</v>
      </c>
      <c r="F11" s="2">
        <v>3</v>
      </c>
      <c r="G11" s="2">
        <v>4</v>
      </c>
      <c r="H11" s="2">
        <v>2</v>
      </c>
      <c r="I11" s="2">
        <v>3</v>
      </c>
      <c r="J11" s="2">
        <v>2</v>
      </c>
      <c r="K11" s="2">
        <v>3</v>
      </c>
      <c r="L11" s="2">
        <v>4</v>
      </c>
      <c r="M11" s="2">
        <v>4</v>
      </c>
      <c r="N11" s="2">
        <v>5</v>
      </c>
      <c r="O11" s="2">
        <v>4</v>
      </c>
      <c r="P11" s="12">
        <f t="shared" si="0"/>
        <v>3.6428571428571428</v>
      </c>
      <c r="Q11" s="3"/>
      <c r="R11" s="3"/>
      <c r="S11" s="3"/>
      <c r="T11" s="3"/>
      <c r="U11" s="3"/>
      <c r="V11" s="3"/>
      <c r="W11" s="3"/>
      <c r="X11" s="3"/>
      <c r="Y11" s="3"/>
      <c r="Z11" s="3"/>
      <c r="AA11" s="3"/>
      <c r="AB11" s="3"/>
      <c r="AC11" s="3"/>
      <c r="AD11" s="3"/>
      <c r="AE11" s="3"/>
      <c r="AF11" s="3"/>
      <c r="AG11" s="3"/>
      <c r="AH11" s="3"/>
      <c r="AI11" s="3"/>
      <c r="AJ11" s="3"/>
      <c r="AK11" s="3"/>
      <c r="AL11" s="3"/>
      <c r="AM11" s="3"/>
      <c r="AN11" s="3"/>
      <c r="AO11" s="3"/>
      <c r="AP11" s="15"/>
      <c r="AQ11" s="17"/>
      <c r="AR11" s="4">
        <v>2</v>
      </c>
      <c r="AS11" s="4">
        <v>3</v>
      </c>
      <c r="AT11" s="4">
        <v>2</v>
      </c>
      <c r="AU11" s="4">
        <v>3</v>
      </c>
      <c r="AV11" s="4"/>
      <c r="AW11" s="4">
        <v>2</v>
      </c>
      <c r="AX11" s="4">
        <v>3</v>
      </c>
      <c r="AY11" s="4">
        <v>2</v>
      </c>
      <c r="AZ11" s="4">
        <v>2</v>
      </c>
      <c r="BA11" s="4">
        <v>2</v>
      </c>
      <c r="BB11" s="4">
        <v>2</v>
      </c>
      <c r="BC11" s="4"/>
      <c r="BD11" s="4"/>
      <c r="BE11" s="4">
        <v>3</v>
      </c>
      <c r="BF11" s="4"/>
      <c r="BG11" s="4">
        <v>5</v>
      </c>
      <c r="BH11" s="4"/>
      <c r="BI11" s="4">
        <v>2</v>
      </c>
      <c r="BJ11" s="4">
        <v>4</v>
      </c>
      <c r="BK11" s="4"/>
      <c r="BL11" s="4"/>
      <c r="BM11" s="4"/>
      <c r="BN11" s="4"/>
      <c r="BO11" s="4"/>
      <c r="BP11" s="4"/>
      <c r="BQ11" s="15">
        <v>2.6428571428571428</v>
      </c>
      <c r="BR11" s="17">
        <v>-1</v>
      </c>
      <c r="BS11" s="7"/>
      <c r="BT11" s="7" t="s">
        <v>78</v>
      </c>
      <c r="BU11" s="7"/>
    </row>
    <row r="12" spans="1:73">
      <c r="A12" s="1" t="s">
        <v>8</v>
      </c>
      <c r="B12" s="2">
        <v>3</v>
      </c>
      <c r="C12" s="2">
        <v>3</v>
      </c>
      <c r="D12" s="2">
        <v>4</v>
      </c>
      <c r="E12" s="2">
        <v>4</v>
      </c>
      <c r="F12" s="2">
        <v>3</v>
      </c>
      <c r="G12" s="2">
        <v>4</v>
      </c>
      <c r="H12" s="2">
        <v>3</v>
      </c>
      <c r="I12" s="2">
        <v>3</v>
      </c>
      <c r="J12" s="2">
        <v>3</v>
      </c>
      <c r="K12" s="2">
        <v>4</v>
      </c>
      <c r="L12" s="2">
        <v>5</v>
      </c>
      <c r="M12" s="2">
        <v>5</v>
      </c>
      <c r="N12" s="2">
        <v>4</v>
      </c>
      <c r="O12" s="2">
        <v>5</v>
      </c>
      <c r="P12" s="12">
        <f t="shared" si="0"/>
        <v>3.7857142857142856</v>
      </c>
      <c r="Q12" s="3"/>
      <c r="R12" s="3"/>
      <c r="S12" s="3"/>
      <c r="T12" s="3"/>
      <c r="U12" s="3"/>
      <c r="V12" s="3"/>
      <c r="W12" s="3"/>
      <c r="X12" s="3"/>
      <c r="Y12" s="3"/>
      <c r="Z12" s="3"/>
      <c r="AA12" s="3"/>
      <c r="AB12" s="3"/>
      <c r="AC12" s="3"/>
      <c r="AD12" s="3"/>
      <c r="AE12" s="3"/>
      <c r="AF12" s="3"/>
      <c r="AG12" s="3"/>
      <c r="AH12" s="3"/>
      <c r="AI12" s="3"/>
      <c r="AJ12" s="3"/>
      <c r="AK12" s="3"/>
      <c r="AL12" s="3"/>
      <c r="AM12" s="3"/>
      <c r="AN12" s="3"/>
      <c r="AO12" s="3"/>
      <c r="AP12" s="15"/>
      <c r="AQ12" s="17"/>
      <c r="AR12" s="4"/>
      <c r="AS12" s="4"/>
      <c r="AT12" s="4"/>
      <c r="AU12" s="4"/>
      <c r="AV12" s="4"/>
      <c r="AW12" s="4"/>
      <c r="AX12" s="4"/>
      <c r="AY12" s="4"/>
      <c r="AZ12" s="4"/>
      <c r="BA12" s="4"/>
      <c r="BB12" s="4"/>
      <c r="BC12" s="4"/>
      <c r="BD12" s="4"/>
      <c r="BE12" s="4"/>
      <c r="BF12" s="4"/>
      <c r="BG12" s="4"/>
      <c r="BH12" s="4"/>
      <c r="BI12" s="4"/>
      <c r="BJ12" s="4"/>
      <c r="BK12" s="4"/>
      <c r="BL12" s="4"/>
      <c r="BM12" s="4"/>
      <c r="BN12" s="4"/>
      <c r="BO12" s="4"/>
      <c r="BP12" s="4"/>
      <c r="BQ12" s="15"/>
      <c r="BR12" s="17"/>
      <c r="BS12" s="7"/>
      <c r="BT12" s="7" t="s">
        <v>52</v>
      </c>
      <c r="BU12" s="7"/>
    </row>
    <row r="13" spans="1:73">
      <c r="A13" s="1" t="s">
        <v>9</v>
      </c>
      <c r="B13" s="2">
        <v>5</v>
      </c>
      <c r="C13" s="2">
        <v>5</v>
      </c>
      <c r="D13" s="2">
        <v>5</v>
      </c>
      <c r="E13" s="2">
        <v>5</v>
      </c>
      <c r="F13" s="2">
        <v>5</v>
      </c>
      <c r="G13" s="2">
        <v>5</v>
      </c>
      <c r="H13" s="2">
        <v>5</v>
      </c>
      <c r="I13" s="2">
        <v>5</v>
      </c>
      <c r="J13" s="2">
        <v>5</v>
      </c>
      <c r="K13" s="2">
        <v>5</v>
      </c>
      <c r="L13" s="2">
        <v>5</v>
      </c>
      <c r="M13" s="2">
        <v>5</v>
      </c>
      <c r="N13" s="2">
        <v>5</v>
      </c>
      <c r="O13" s="2">
        <v>5</v>
      </c>
      <c r="P13" s="12">
        <f t="shared" si="0"/>
        <v>5</v>
      </c>
      <c r="Q13" s="22">
        <v>5</v>
      </c>
      <c r="R13" s="22">
        <v>5</v>
      </c>
      <c r="S13" s="3">
        <v>5</v>
      </c>
      <c r="T13" s="3">
        <v>5</v>
      </c>
      <c r="U13" s="3">
        <v>5</v>
      </c>
      <c r="V13" s="3">
        <v>5</v>
      </c>
      <c r="W13" s="3">
        <v>5</v>
      </c>
      <c r="X13" s="3">
        <v>5</v>
      </c>
      <c r="Y13" s="3"/>
      <c r="Z13" s="3">
        <v>5</v>
      </c>
      <c r="AA13" s="3">
        <v>5</v>
      </c>
      <c r="AB13" s="3">
        <v>5</v>
      </c>
      <c r="AC13" s="3">
        <v>5</v>
      </c>
      <c r="AD13" s="14">
        <v>5</v>
      </c>
      <c r="AE13" s="3"/>
      <c r="AF13" s="3"/>
      <c r="AG13" s="3"/>
      <c r="AH13" s="3"/>
      <c r="AI13" s="3"/>
      <c r="AJ13" s="3"/>
      <c r="AK13" s="3"/>
      <c r="AL13" s="3"/>
      <c r="AM13" s="3"/>
      <c r="AN13" s="3"/>
      <c r="AO13" s="3"/>
      <c r="AP13" s="15">
        <f>SUM(Q13:AO13)/13</f>
        <v>5</v>
      </c>
      <c r="AQ13" s="17">
        <f>AP13-P13</f>
        <v>0</v>
      </c>
      <c r="AR13" s="21">
        <v>5</v>
      </c>
      <c r="AS13" s="21">
        <v>5</v>
      </c>
      <c r="AT13" s="4">
        <v>5</v>
      </c>
      <c r="AU13" s="4">
        <v>5</v>
      </c>
      <c r="AV13" s="4">
        <v>5</v>
      </c>
      <c r="AW13" s="4">
        <v>5</v>
      </c>
      <c r="AX13" s="4">
        <v>5</v>
      </c>
      <c r="AY13" s="4">
        <v>5</v>
      </c>
      <c r="AZ13" s="4">
        <v>5</v>
      </c>
      <c r="BA13" s="4">
        <v>5</v>
      </c>
      <c r="BB13" s="4">
        <v>5</v>
      </c>
      <c r="BC13" s="4">
        <v>5</v>
      </c>
      <c r="BD13" s="4">
        <v>5</v>
      </c>
      <c r="BE13" s="4">
        <v>5</v>
      </c>
      <c r="BF13" s="4"/>
      <c r="BG13" s="4"/>
      <c r="BH13" s="4"/>
      <c r="BI13" s="4"/>
      <c r="BJ13" s="4"/>
      <c r="BK13" s="4"/>
      <c r="BL13" s="4"/>
      <c r="BM13" s="4"/>
      <c r="BN13" s="4"/>
      <c r="BO13" s="4"/>
      <c r="BP13" s="4"/>
      <c r="BQ13" s="15">
        <f>SUM(AR13:BP13)/14</f>
        <v>5</v>
      </c>
      <c r="BR13" s="17">
        <f>BQ13-P13</f>
        <v>0</v>
      </c>
      <c r="BS13" s="7" t="s">
        <v>78</v>
      </c>
      <c r="BT13" s="7"/>
      <c r="BU13" s="7"/>
    </row>
    <row r="14" spans="1:73">
      <c r="A14" s="1" t="s">
        <v>10</v>
      </c>
      <c r="B14" s="2">
        <v>4</v>
      </c>
      <c r="C14" s="2">
        <v>4</v>
      </c>
      <c r="D14" s="2">
        <v>4</v>
      </c>
      <c r="E14" s="2">
        <v>5</v>
      </c>
      <c r="F14" s="2">
        <v>4</v>
      </c>
      <c r="G14" s="2">
        <v>5</v>
      </c>
      <c r="H14" s="2">
        <v>4</v>
      </c>
      <c r="I14" s="2">
        <v>4</v>
      </c>
      <c r="J14" s="2">
        <v>4</v>
      </c>
      <c r="K14" s="2">
        <v>4</v>
      </c>
      <c r="L14" s="2">
        <v>5</v>
      </c>
      <c r="M14" s="2">
        <v>4</v>
      </c>
      <c r="N14" s="2">
        <v>5</v>
      </c>
      <c r="O14" s="2">
        <v>5</v>
      </c>
      <c r="P14" s="12">
        <f t="shared" si="0"/>
        <v>4.3571428571428568</v>
      </c>
      <c r="Q14" s="3">
        <v>3</v>
      </c>
      <c r="R14" s="3">
        <v>3</v>
      </c>
      <c r="S14" s="3">
        <v>4</v>
      </c>
      <c r="T14" s="3">
        <v>5</v>
      </c>
      <c r="U14" s="3">
        <v>4</v>
      </c>
      <c r="V14" s="3">
        <v>2</v>
      </c>
      <c r="W14" s="3">
        <v>5</v>
      </c>
      <c r="X14" s="3">
        <v>2</v>
      </c>
      <c r="Y14" s="3"/>
      <c r="Z14" s="3">
        <v>4</v>
      </c>
      <c r="AA14" s="3">
        <v>3</v>
      </c>
      <c r="AB14" s="3"/>
      <c r="AC14" s="3"/>
      <c r="AD14" s="3">
        <v>4</v>
      </c>
      <c r="AE14" s="3"/>
      <c r="AF14" s="3"/>
      <c r="AG14" s="3"/>
      <c r="AH14" s="3">
        <v>5</v>
      </c>
      <c r="AI14" s="3">
        <v>5</v>
      </c>
      <c r="AJ14" s="3">
        <v>5</v>
      </c>
      <c r="AK14" s="3">
        <v>4</v>
      </c>
      <c r="AL14" s="3">
        <v>4</v>
      </c>
      <c r="AM14" s="3"/>
      <c r="AN14" s="3"/>
      <c r="AO14" s="3"/>
      <c r="AP14" s="15">
        <f>SUM(Q14:AO14)/16</f>
        <v>3.875</v>
      </c>
      <c r="AQ14" s="17">
        <f>AP14-P14</f>
        <v>-0.48214285714285676</v>
      </c>
      <c r="AR14" s="4">
        <v>3</v>
      </c>
      <c r="AS14" s="4">
        <v>3</v>
      </c>
      <c r="AT14" s="4">
        <v>3</v>
      </c>
      <c r="AU14" s="4"/>
      <c r="AV14" s="4">
        <v>3</v>
      </c>
      <c r="AW14" s="4">
        <v>2</v>
      </c>
      <c r="AX14" s="4">
        <v>4</v>
      </c>
      <c r="AY14" s="4">
        <v>3</v>
      </c>
      <c r="AZ14" s="4">
        <v>3</v>
      </c>
      <c r="BA14" s="4">
        <v>3</v>
      </c>
      <c r="BB14" s="4">
        <v>3</v>
      </c>
      <c r="BC14" s="4">
        <v>4</v>
      </c>
      <c r="BD14" s="4"/>
      <c r="BE14" s="4">
        <v>5</v>
      </c>
      <c r="BF14" s="4"/>
      <c r="BG14" s="4"/>
      <c r="BH14" s="4"/>
      <c r="BI14" s="4">
        <v>5</v>
      </c>
      <c r="BJ14" s="4">
        <v>3</v>
      </c>
      <c r="BK14" s="4">
        <v>3</v>
      </c>
      <c r="BL14" s="4">
        <v>4</v>
      </c>
      <c r="BM14" s="4">
        <v>4</v>
      </c>
      <c r="BN14" s="4"/>
      <c r="BO14" s="4"/>
      <c r="BP14" s="4"/>
      <c r="BQ14" s="15">
        <v>3.4117647058823528</v>
      </c>
      <c r="BR14" s="17">
        <v>-0.94537815126050395</v>
      </c>
      <c r="BS14" s="7"/>
      <c r="BT14" s="7" t="s">
        <v>78</v>
      </c>
      <c r="BU14" s="7"/>
    </row>
    <row r="15" spans="1:73">
      <c r="A15" s="1" t="s">
        <v>11</v>
      </c>
      <c r="B15" s="2">
        <v>3</v>
      </c>
      <c r="C15" s="2">
        <v>3</v>
      </c>
      <c r="D15" s="2">
        <v>3</v>
      </c>
      <c r="E15" s="2">
        <v>4</v>
      </c>
      <c r="F15" s="2">
        <v>3</v>
      </c>
      <c r="G15" s="2">
        <v>5</v>
      </c>
      <c r="H15" s="2">
        <v>4</v>
      </c>
      <c r="I15" s="2">
        <v>3</v>
      </c>
      <c r="J15" s="2">
        <v>3</v>
      </c>
      <c r="K15" s="2">
        <v>3</v>
      </c>
      <c r="L15" s="2">
        <v>4</v>
      </c>
      <c r="M15" s="2">
        <v>4</v>
      </c>
      <c r="N15" s="2">
        <v>5</v>
      </c>
      <c r="O15" s="2">
        <v>4</v>
      </c>
      <c r="P15" s="12">
        <f t="shared" si="0"/>
        <v>3.6428571428571428</v>
      </c>
      <c r="Q15" s="3"/>
      <c r="R15" s="3"/>
      <c r="S15" s="3"/>
      <c r="T15" s="3"/>
      <c r="U15" s="3"/>
      <c r="V15" s="3"/>
      <c r="W15" s="3"/>
      <c r="X15" s="3"/>
      <c r="Y15" s="3"/>
      <c r="Z15" s="3"/>
      <c r="AA15" s="3"/>
      <c r="AB15" s="3"/>
      <c r="AC15" s="3"/>
      <c r="AD15" s="3"/>
      <c r="AE15" s="3"/>
      <c r="AF15" s="3"/>
      <c r="AG15" s="3"/>
      <c r="AH15" s="3"/>
      <c r="AI15" s="3"/>
      <c r="AJ15" s="3"/>
      <c r="AK15" s="3"/>
      <c r="AL15" s="3"/>
      <c r="AM15" s="3"/>
      <c r="AN15" s="3"/>
      <c r="AO15" s="3"/>
      <c r="AP15" s="15"/>
      <c r="AQ15" s="17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  <c r="BF15" s="4"/>
      <c r="BG15" s="4"/>
      <c r="BH15" s="4"/>
      <c r="BI15" s="4"/>
      <c r="BJ15" s="4"/>
      <c r="BK15" s="4"/>
      <c r="BL15" s="4"/>
      <c r="BM15" s="4"/>
      <c r="BN15" s="4"/>
      <c r="BO15" s="4"/>
      <c r="BP15" s="4"/>
      <c r="BQ15" s="15"/>
      <c r="BR15" s="17"/>
      <c r="BS15" s="7"/>
      <c r="BT15" s="7" t="s">
        <v>52</v>
      </c>
      <c r="BU15" s="7"/>
    </row>
    <row r="16" spans="1:73">
      <c r="A16" s="1" t="s">
        <v>12</v>
      </c>
      <c r="B16" s="2">
        <v>4</v>
      </c>
      <c r="C16" s="2">
        <v>4</v>
      </c>
      <c r="D16" s="2">
        <v>4</v>
      </c>
      <c r="E16" s="2">
        <v>4</v>
      </c>
      <c r="F16" s="2">
        <v>4</v>
      </c>
      <c r="G16" s="2">
        <v>5</v>
      </c>
      <c r="H16" s="2">
        <v>3</v>
      </c>
      <c r="I16" s="2">
        <v>3</v>
      </c>
      <c r="J16" s="2">
        <v>3</v>
      </c>
      <c r="K16" s="2">
        <v>4</v>
      </c>
      <c r="L16" s="2">
        <v>5</v>
      </c>
      <c r="M16" s="2">
        <v>4</v>
      </c>
      <c r="N16" s="2">
        <v>5</v>
      </c>
      <c r="O16" s="2">
        <v>5</v>
      </c>
      <c r="P16" s="12">
        <f t="shared" si="0"/>
        <v>4.0714285714285712</v>
      </c>
      <c r="Q16" s="3"/>
      <c r="R16" s="3"/>
      <c r="S16" s="3"/>
      <c r="T16" s="3"/>
      <c r="U16" s="3"/>
      <c r="V16" s="3"/>
      <c r="W16" s="3"/>
      <c r="X16" s="3"/>
      <c r="Y16" s="3"/>
      <c r="Z16" s="3"/>
      <c r="AA16" s="3"/>
      <c r="AB16" s="3"/>
      <c r="AC16" s="3"/>
      <c r="AD16" s="3"/>
      <c r="AE16" s="3"/>
      <c r="AF16" s="3"/>
      <c r="AG16" s="3"/>
      <c r="AH16" s="3"/>
      <c r="AI16" s="3"/>
      <c r="AJ16" s="3"/>
      <c r="AK16" s="3"/>
      <c r="AL16" s="3"/>
      <c r="AM16" s="3"/>
      <c r="AN16" s="3"/>
      <c r="AO16" s="3"/>
      <c r="AP16" s="15"/>
      <c r="AQ16" s="17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  <c r="BF16" s="4"/>
      <c r="BG16" s="4"/>
      <c r="BH16" s="4"/>
      <c r="BI16" s="4"/>
      <c r="BJ16" s="4"/>
      <c r="BK16" s="4"/>
      <c r="BL16" s="4"/>
      <c r="BM16" s="4"/>
      <c r="BN16" s="4"/>
      <c r="BO16" s="4"/>
      <c r="BP16" s="4"/>
      <c r="BQ16" s="15"/>
      <c r="BR16" s="17"/>
      <c r="BS16" s="7" t="s">
        <v>52</v>
      </c>
      <c r="BT16" s="7"/>
      <c r="BU16" s="7"/>
    </row>
    <row r="17" spans="1:73">
      <c r="A17" s="1" t="s">
        <v>13</v>
      </c>
      <c r="B17" s="2">
        <v>5</v>
      </c>
      <c r="C17" s="2">
        <v>5</v>
      </c>
      <c r="D17" s="2">
        <v>5</v>
      </c>
      <c r="E17" s="2">
        <v>5</v>
      </c>
      <c r="F17" s="2">
        <v>5</v>
      </c>
      <c r="G17" s="2">
        <v>5</v>
      </c>
      <c r="H17" s="2">
        <v>5</v>
      </c>
      <c r="I17" s="2">
        <v>5</v>
      </c>
      <c r="J17" s="2">
        <v>5</v>
      </c>
      <c r="K17" s="2">
        <v>5</v>
      </c>
      <c r="L17" s="2">
        <v>5</v>
      </c>
      <c r="M17" s="2">
        <v>5</v>
      </c>
      <c r="N17" s="2">
        <v>5</v>
      </c>
      <c r="O17" s="2">
        <v>5</v>
      </c>
      <c r="P17" s="12">
        <f t="shared" si="0"/>
        <v>5</v>
      </c>
      <c r="Q17" s="3">
        <v>5</v>
      </c>
      <c r="R17" s="3">
        <v>5</v>
      </c>
      <c r="S17" s="3">
        <v>5</v>
      </c>
      <c r="T17" s="3">
        <v>5</v>
      </c>
      <c r="U17" s="3">
        <v>5</v>
      </c>
      <c r="V17" s="3">
        <v>4</v>
      </c>
      <c r="W17" s="3">
        <v>5</v>
      </c>
      <c r="X17" s="3">
        <v>5</v>
      </c>
      <c r="Y17" s="3"/>
      <c r="Z17" s="3">
        <v>5</v>
      </c>
      <c r="AA17" s="3">
        <v>4</v>
      </c>
      <c r="AB17" s="3">
        <v>5</v>
      </c>
      <c r="AC17" s="3">
        <v>5</v>
      </c>
      <c r="AD17" s="3">
        <v>5</v>
      </c>
      <c r="AE17" s="3"/>
      <c r="AF17" s="3"/>
      <c r="AG17" s="3"/>
      <c r="AH17" s="3"/>
      <c r="AI17" s="3"/>
      <c r="AJ17" s="3"/>
      <c r="AK17" s="3"/>
      <c r="AL17" s="3"/>
      <c r="AM17" s="3"/>
      <c r="AN17" s="3"/>
      <c r="AO17" s="3"/>
      <c r="AP17" s="15">
        <f>SUM(Q17:AO17)/13</f>
        <v>4.8461538461538458</v>
      </c>
      <c r="AQ17" s="17">
        <f>AP17-P17</f>
        <v>-0.15384615384615419</v>
      </c>
      <c r="AR17" s="4">
        <v>5</v>
      </c>
      <c r="AS17" s="4">
        <v>5</v>
      </c>
      <c r="AT17" s="4">
        <v>5</v>
      </c>
      <c r="AU17" s="4">
        <v>5</v>
      </c>
      <c r="AV17" s="4">
        <v>5</v>
      </c>
      <c r="AW17" s="4">
        <v>4</v>
      </c>
      <c r="AX17" s="4">
        <v>5</v>
      </c>
      <c r="AY17" s="4">
        <v>5</v>
      </c>
      <c r="AZ17" s="4">
        <v>5</v>
      </c>
      <c r="BA17" s="4">
        <v>5</v>
      </c>
      <c r="BB17" s="4">
        <v>5</v>
      </c>
      <c r="BC17" s="4">
        <v>5</v>
      </c>
      <c r="BD17" s="4">
        <v>5</v>
      </c>
      <c r="BE17" s="4">
        <v>5</v>
      </c>
      <c r="BF17" s="4"/>
      <c r="BG17" s="4"/>
      <c r="BH17" s="4"/>
      <c r="BI17" s="4"/>
      <c r="BJ17" s="4"/>
      <c r="BK17" s="4"/>
      <c r="BL17" s="4"/>
      <c r="BM17" s="4"/>
      <c r="BN17" s="4"/>
      <c r="BO17" s="4"/>
      <c r="BP17" s="4"/>
      <c r="BQ17" s="15">
        <f>SUM(AR17:BP17)/14</f>
        <v>4.9285714285714288</v>
      </c>
      <c r="BR17" s="17">
        <f>BQ17-P17</f>
        <v>-7.1428571428571175E-2</v>
      </c>
      <c r="BS17" s="7" t="s">
        <v>78</v>
      </c>
      <c r="BT17" s="7"/>
      <c r="BU17" s="7"/>
    </row>
    <row r="18" spans="1:73">
      <c r="A18" s="1" t="s">
        <v>14</v>
      </c>
      <c r="B18" s="2">
        <v>3</v>
      </c>
      <c r="C18" s="2">
        <v>3</v>
      </c>
      <c r="D18" s="2">
        <v>4</v>
      </c>
      <c r="E18" s="2">
        <v>5</v>
      </c>
      <c r="F18" s="2">
        <v>4</v>
      </c>
      <c r="G18" s="2">
        <v>5</v>
      </c>
      <c r="H18" s="2">
        <v>3</v>
      </c>
      <c r="I18" s="2">
        <v>3</v>
      </c>
      <c r="J18" s="2">
        <v>3</v>
      </c>
      <c r="K18" s="2">
        <v>4</v>
      </c>
      <c r="L18" s="2">
        <v>4</v>
      </c>
      <c r="M18" s="2">
        <v>4</v>
      </c>
      <c r="N18" s="2">
        <v>5</v>
      </c>
      <c r="O18" s="2">
        <v>5</v>
      </c>
      <c r="P18" s="12">
        <f t="shared" si="0"/>
        <v>3.9285714285714284</v>
      </c>
      <c r="Q18" s="3"/>
      <c r="R18" s="3"/>
      <c r="S18" s="3"/>
      <c r="T18" s="3"/>
      <c r="U18" s="3"/>
      <c r="V18" s="3"/>
      <c r="W18" s="3"/>
      <c r="X18" s="3"/>
      <c r="Y18" s="3"/>
      <c r="Z18" s="3"/>
      <c r="AA18" s="3"/>
      <c r="AB18" s="3"/>
      <c r="AC18" s="3"/>
      <c r="AD18" s="3"/>
      <c r="AE18" s="3"/>
      <c r="AF18" s="3"/>
      <c r="AG18" s="3"/>
      <c r="AH18" s="3"/>
      <c r="AI18" s="3"/>
      <c r="AJ18" s="3"/>
      <c r="AK18" s="3"/>
      <c r="AL18" s="3"/>
      <c r="AM18" s="3"/>
      <c r="AN18" s="3"/>
      <c r="AO18" s="3"/>
      <c r="AP18" s="15"/>
      <c r="AQ18" s="17"/>
      <c r="AR18" s="4">
        <v>2</v>
      </c>
      <c r="AS18" s="4">
        <v>2</v>
      </c>
      <c r="AT18" s="4">
        <v>3</v>
      </c>
      <c r="AU18" s="4">
        <v>3</v>
      </c>
      <c r="AV18" s="4"/>
      <c r="AW18" s="4">
        <v>2</v>
      </c>
      <c r="AX18" s="4"/>
      <c r="AY18" s="4">
        <v>3</v>
      </c>
      <c r="AZ18" s="4"/>
      <c r="BA18" s="4"/>
      <c r="BB18" s="4"/>
      <c r="BC18" s="4"/>
      <c r="BD18" s="4"/>
      <c r="BE18" s="4"/>
      <c r="BF18" s="4"/>
      <c r="BG18" s="4"/>
      <c r="BH18" s="4"/>
      <c r="BI18" s="4">
        <v>2</v>
      </c>
      <c r="BJ18" s="4">
        <v>3</v>
      </c>
      <c r="BK18" s="4">
        <v>3</v>
      </c>
      <c r="BL18" s="4"/>
      <c r="BM18" s="4"/>
      <c r="BN18" s="4"/>
      <c r="BO18" s="4"/>
      <c r="BP18" s="4"/>
      <c r="BQ18" s="15">
        <f>SUM(AR18:BP18)/9</f>
        <v>2.5555555555555554</v>
      </c>
      <c r="BR18" s="17">
        <f>BQ18-P18</f>
        <v>-1.373015873015873</v>
      </c>
      <c r="BS18" s="7"/>
      <c r="BT18" s="7"/>
      <c r="BU18" s="7" t="s">
        <v>78</v>
      </c>
    </row>
    <row r="19" spans="1:73">
      <c r="A19" s="1" t="s">
        <v>15</v>
      </c>
      <c r="B19" s="2">
        <v>5</v>
      </c>
      <c r="C19" s="2">
        <v>5</v>
      </c>
      <c r="D19" s="2">
        <v>5</v>
      </c>
      <c r="E19" s="2">
        <v>5</v>
      </c>
      <c r="F19" s="2">
        <v>5</v>
      </c>
      <c r="G19" s="2">
        <v>5</v>
      </c>
      <c r="H19" s="2">
        <v>5</v>
      </c>
      <c r="I19" s="2">
        <v>5</v>
      </c>
      <c r="J19" s="2">
        <v>5</v>
      </c>
      <c r="K19" s="2">
        <v>5</v>
      </c>
      <c r="L19" s="2">
        <v>5</v>
      </c>
      <c r="M19" s="2">
        <v>5</v>
      </c>
      <c r="N19" s="2">
        <v>5</v>
      </c>
      <c r="O19" s="2">
        <v>5</v>
      </c>
      <c r="P19" s="12">
        <f t="shared" si="0"/>
        <v>5</v>
      </c>
      <c r="Q19" s="3">
        <v>4</v>
      </c>
      <c r="R19" s="3">
        <v>4</v>
      </c>
      <c r="S19" s="3">
        <v>4</v>
      </c>
      <c r="T19" s="3">
        <v>5</v>
      </c>
      <c r="U19" s="3">
        <v>5</v>
      </c>
      <c r="V19" s="3">
        <v>5</v>
      </c>
      <c r="W19" s="3">
        <v>4</v>
      </c>
      <c r="X19" s="3">
        <v>4</v>
      </c>
      <c r="Y19" s="3"/>
      <c r="Z19" s="3">
        <v>4</v>
      </c>
      <c r="AA19" s="3">
        <v>5</v>
      </c>
      <c r="AB19" s="3">
        <v>5</v>
      </c>
      <c r="AC19" s="3">
        <v>5</v>
      </c>
      <c r="AD19" s="3">
        <v>5</v>
      </c>
      <c r="AE19" s="3"/>
      <c r="AF19" s="3"/>
      <c r="AG19" s="3"/>
      <c r="AH19" s="3"/>
      <c r="AI19" s="3"/>
      <c r="AJ19" s="3"/>
      <c r="AK19" s="3"/>
      <c r="AL19" s="3"/>
      <c r="AM19" s="3"/>
      <c r="AN19" s="3"/>
      <c r="AO19" s="3"/>
      <c r="AP19" s="15">
        <f>SUM(Q19:AO19)/13</f>
        <v>4.5384615384615383</v>
      </c>
      <c r="AQ19" s="17">
        <f>AP19-P19</f>
        <v>-0.46153846153846168</v>
      </c>
      <c r="AR19" s="4">
        <v>4</v>
      </c>
      <c r="AS19" s="4">
        <v>4</v>
      </c>
      <c r="AT19" s="4">
        <v>5</v>
      </c>
      <c r="AU19" s="4">
        <v>5</v>
      </c>
      <c r="AV19" s="4">
        <v>5</v>
      </c>
      <c r="AW19" s="4">
        <v>5</v>
      </c>
      <c r="AX19" s="4">
        <v>5</v>
      </c>
      <c r="AY19" s="4">
        <v>5</v>
      </c>
      <c r="AZ19" s="4">
        <v>5</v>
      </c>
      <c r="BA19" s="4">
        <v>5</v>
      </c>
      <c r="BB19" s="4">
        <v>5</v>
      </c>
      <c r="BC19" s="4">
        <v>5</v>
      </c>
      <c r="BD19" s="4">
        <v>4</v>
      </c>
      <c r="BE19" s="4">
        <v>5</v>
      </c>
      <c r="BF19" s="4"/>
      <c r="BG19" s="4"/>
      <c r="BH19" s="4"/>
      <c r="BI19" s="4"/>
      <c r="BJ19" s="4"/>
      <c r="BK19" s="4"/>
      <c r="BL19" s="4"/>
      <c r="BM19" s="4"/>
      <c r="BN19" s="4"/>
      <c r="BO19" s="4"/>
      <c r="BP19" s="4"/>
      <c r="BQ19" s="15">
        <f>SUM(AR19:BP19)/14</f>
        <v>4.7857142857142856</v>
      </c>
      <c r="BR19" s="17">
        <f>BQ19-P19</f>
        <v>-0.21428571428571441</v>
      </c>
      <c r="BS19" s="7" t="s">
        <v>78</v>
      </c>
      <c r="BT19" s="7"/>
      <c r="BU19" s="7"/>
    </row>
    <row r="20" spans="1:73">
      <c r="A20" s="1" t="s">
        <v>16</v>
      </c>
      <c r="B20" s="2">
        <v>5</v>
      </c>
      <c r="C20" s="2">
        <v>5</v>
      </c>
      <c r="D20" s="2">
        <v>3</v>
      </c>
      <c r="E20" s="2">
        <v>4</v>
      </c>
      <c r="F20" s="2">
        <v>3</v>
      </c>
      <c r="G20" s="2">
        <v>4</v>
      </c>
      <c r="H20" s="2">
        <v>3</v>
      </c>
      <c r="I20" s="2">
        <v>3</v>
      </c>
      <c r="J20" s="2">
        <v>2</v>
      </c>
      <c r="K20" s="2">
        <v>3</v>
      </c>
      <c r="L20" s="2">
        <v>5</v>
      </c>
      <c r="M20" s="2">
        <v>4</v>
      </c>
      <c r="N20" s="2">
        <v>4</v>
      </c>
      <c r="O20" s="2">
        <v>5</v>
      </c>
      <c r="P20" s="12">
        <f t="shared" si="0"/>
        <v>3.7857142857142856</v>
      </c>
      <c r="Q20" s="3">
        <v>2</v>
      </c>
      <c r="R20" s="3">
        <v>2</v>
      </c>
      <c r="S20" s="3">
        <v>3</v>
      </c>
      <c r="T20" s="3">
        <v>3</v>
      </c>
      <c r="U20" s="3"/>
      <c r="V20" s="3">
        <v>2</v>
      </c>
      <c r="W20" s="3"/>
      <c r="X20" s="3"/>
      <c r="Y20" s="3"/>
      <c r="Z20" s="3"/>
      <c r="AA20" s="3"/>
      <c r="AB20" s="3"/>
      <c r="AC20" s="3"/>
      <c r="AD20" s="3">
        <v>4</v>
      </c>
      <c r="AE20" s="3"/>
      <c r="AF20" s="3"/>
      <c r="AG20" s="3"/>
      <c r="AH20" s="3"/>
      <c r="AI20" s="3"/>
      <c r="AJ20" s="3"/>
      <c r="AK20" s="3"/>
      <c r="AL20" s="3"/>
      <c r="AM20" s="3"/>
      <c r="AN20" s="3"/>
      <c r="AO20" s="3"/>
      <c r="AP20" s="15">
        <f>SUM(Q20:AO20)/6</f>
        <v>2.6666666666666665</v>
      </c>
      <c r="AQ20" s="17">
        <f>AP20-P20</f>
        <v>-1.1190476190476191</v>
      </c>
      <c r="AR20" s="4"/>
      <c r="AS20" s="4"/>
      <c r="AT20" s="4"/>
      <c r="AU20" s="4"/>
      <c r="AV20" s="4"/>
      <c r="AW20" s="4"/>
      <c r="AX20" s="4"/>
      <c r="AY20" s="4"/>
      <c r="AZ20" s="4"/>
      <c r="BA20" s="4"/>
      <c r="BB20" s="4"/>
      <c r="BC20" s="4"/>
      <c r="BD20" s="4"/>
      <c r="BE20" s="4"/>
      <c r="BF20" s="4"/>
      <c r="BG20" s="4"/>
      <c r="BH20" s="4"/>
      <c r="BI20" s="4"/>
      <c r="BJ20" s="4"/>
      <c r="BK20" s="4"/>
      <c r="BL20" s="4"/>
      <c r="BM20" s="4"/>
      <c r="BN20" s="4"/>
      <c r="BO20" s="4"/>
      <c r="BP20" s="4"/>
      <c r="BQ20" s="15"/>
      <c r="BR20" s="17"/>
      <c r="BS20" s="7"/>
      <c r="BT20" s="7" t="s">
        <v>52</v>
      </c>
      <c r="BU20" s="7"/>
    </row>
    <row r="21" spans="1:73">
      <c r="A21" s="1" t="s">
        <v>17</v>
      </c>
      <c r="B21" s="2">
        <v>3</v>
      </c>
      <c r="C21" s="2">
        <v>2</v>
      </c>
      <c r="D21" s="2">
        <v>3</v>
      </c>
      <c r="E21" s="2">
        <v>4</v>
      </c>
      <c r="F21" s="2">
        <v>3</v>
      </c>
      <c r="G21" s="2">
        <v>5</v>
      </c>
      <c r="H21" s="2">
        <v>3</v>
      </c>
      <c r="I21" s="2">
        <v>3</v>
      </c>
      <c r="J21" s="2">
        <v>2</v>
      </c>
      <c r="K21" s="2">
        <v>2</v>
      </c>
      <c r="L21" s="2">
        <v>4</v>
      </c>
      <c r="M21" s="2">
        <v>5</v>
      </c>
      <c r="N21" s="2">
        <v>4</v>
      </c>
      <c r="O21" s="2">
        <v>4</v>
      </c>
      <c r="P21" s="12">
        <f t="shared" si="0"/>
        <v>3.3571428571428572</v>
      </c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15"/>
      <c r="AQ21" s="17"/>
      <c r="AR21" s="4">
        <v>2</v>
      </c>
      <c r="AS21" s="4">
        <v>3</v>
      </c>
      <c r="AT21" s="4">
        <v>2</v>
      </c>
      <c r="AU21" s="4">
        <v>2</v>
      </c>
      <c r="AV21" s="4"/>
      <c r="AW21" s="4">
        <v>2</v>
      </c>
      <c r="AX21" s="4">
        <v>5</v>
      </c>
      <c r="AY21" s="4">
        <v>2</v>
      </c>
      <c r="AZ21" s="4">
        <v>3</v>
      </c>
      <c r="BA21" s="4">
        <v>4</v>
      </c>
      <c r="BB21" s="4">
        <v>3</v>
      </c>
      <c r="BC21" s="4"/>
      <c r="BD21" s="4"/>
      <c r="BE21" s="4">
        <v>4</v>
      </c>
      <c r="BF21" s="4"/>
      <c r="BG21" s="4">
        <v>5</v>
      </c>
      <c r="BH21" s="4"/>
      <c r="BI21" s="4">
        <v>2</v>
      </c>
      <c r="BJ21" s="4">
        <v>3</v>
      </c>
      <c r="BK21" s="4">
        <v>5</v>
      </c>
      <c r="BL21" s="4">
        <v>4</v>
      </c>
      <c r="BM21" s="4">
        <v>4</v>
      </c>
      <c r="BN21" s="4"/>
      <c r="BO21" s="4"/>
      <c r="BP21" s="4"/>
      <c r="BQ21" s="15">
        <v>3.2352941176470589</v>
      </c>
      <c r="BR21" s="17">
        <v>-0.12184873949579833</v>
      </c>
      <c r="BS21" s="7"/>
      <c r="BT21" s="7" t="s">
        <v>78</v>
      </c>
      <c r="BU21" s="7"/>
    </row>
    <row r="22" spans="1:73">
      <c r="A22" s="1" t="s">
        <v>18</v>
      </c>
      <c r="B22" s="2">
        <v>5</v>
      </c>
      <c r="C22" s="2">
        <v>5</v>
      </c>
      <c r="D22" s="2">
        <v>4</v>
      </c>
      <c r="E22" s="2">
        <v>5</v>
      </c>
      <c r="F22" s="2">
        <v>4</v>
      </c>
      <c r="G22" s="2">
        <v>5</v>
      </c>
      <c r="H22" s="2">
        <v>4</v>
      </c>
      <c r="I22" s="2">
        <v>4</v>
      </c>
      <c r="J22" s="2">
        <v>4</v>
      </c>
      <c r="K22" s="2">
        <v>4</v>
      </c>
      <c r="L22" s="2">
        <v>4</v>
      </c>
      <c r="M22" s="2">
        <v>5</v>
      </c>
      <c r="N22" s="2">
        <v>5</v>
      </c>
      <c r="O22" s="2">
        <v>5</v>
      </c>
      <c r="P22" s="12">
        <f t="shared" si="0"/>
        <v>4.5</v>
      </c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15"/>
      <c r="AQ22" s="17"/>
      <c r="AR22" s="4"/>
      <c r="AS22" s="4"/>
      <c r="AT22" s="4"/>
      <c r="AU22" s="4"/>
      <c r="AV22" s="4"/>
      <c r="AW22" s="4"/>
      <c r="AX22" s="4"/>
      <c r="AY22" s="4"/>
      <c r="AZ22" s="4"/>
      <c r="BA22" s="4"/>
      <c r="BB22" s="4"/>
      <c r="BC22" s="4"/>
      <c r="BD22" s="4"/>
      <c r="BE22" s="4"/>
      <c r="BF22" s="4"/>
      <c r="BG22" s="4"/>
      <c r="BH22" s="4"/>
      <c r="BI22" s="4"/>
      <c r="BJ22" s="4"/>
      <c r="BK22" s="4"/>
      <c r="BL22" s="4"/>
      <c r="BM22" s="4"/>
      <c r="BN22" s="4"/>
      <c r="BO22" s="4"/>
      <c r="BP22" s="4"/>
      <c r="BQ22" s="15"/>
      <c r="BR22" s="17"/>
      <c r="BS22" s="7" t="s">
        <v>52</v>
      </c>
      <c r="BT22" s="7"/>
      <c r="BU22" s="7"/>
    </row>
    <row r="23" spans="1:73">
      <c r="A23" s="1" t="s">
        <v>19</v>
      </c>
      <c r="B23" s="2">
        <v>3</v>
      </c>
      <c r="C23" s="2">
        <v>3</v>
      </c>
      <c r="D23" s="2">
        <v>4</v>
      </c>
      <c r="E23" s="2">
        <v>4</v>
      </c>
      <c r="F23" s="2">
        <v>3</v>
      </c>
      <c r="G23" s="2">
        <v>4</v>
      </c>
      <c r="H23" s="2">
        <v>4</v>
      </c>
      <c r="I23" s="2">
        <v>4</v>
      </c>
      <c r="J23" s="2">
        <v>3</v>
      </c>
      <c r="K23" s="2">
        <v>3</v>
      </c>
      <c r="L23" s="2">
        <v>4</v>
      </c>
      <c r="M23" s="2">
        <v>5</v>
      </c>
      <c r="N23" s="2">
        <v>5</v>
      </c>
      <c r="O23" s="2">
        <v>4</v>
      </c>
      <c r="P23" s="12">
        <f t="shared" si="0"/>
        <v>3.7857142857142856</v>
      </c>
      <c r="Q23" s="3"/>
      <c r="R23" s="3"/>
      <c r="S23" s="3"/>
      <c r="T23" s="3"/>
      <c r="U23" s="3"/>
      <c r="V23" s="3"/>
      <c r="W23" s="3"/>
      <c r="X23" s="3"/>
      <c r="Y23" s="3"/>
      <c r="Z23" s="3"/>
      <c r="AA23" s="3"/>
      <c r="AB23" s="3"/>
      <c r="AC23" s="3"/>
      <c r="AD23" s="3"/>
      <c r="AE23" s="3"/>
      <c r="AF23" s="3"/>
      <c r="AG23" s="3"/>
      <c r="AH23" s="3"/>
      <c r="AI23" s="3"/>
      <c r="AJ23" s="3"/>
      <c r="AK23" s="3"/>
      <c r="AL23" s="3"/>
      <c r="AM23" s="3"/>
      <c r="AN23" s="3"/>
      <c r="AO23" s="3"/>
      <c r="AP23" s="15"/>
      <c r="AQ23" s="17"/>
      <c r="AR23" s="4">
        <v>3</v>
      </c>
      <c r="AS23" s="4">
        <v>3</v>
      </c>
      <c r="AT23" s="4">
        <v>3</v>
      </c>
      <c r="AU23" s="4">
        <v>3</v>
      </c>
      <c r="AV23" s="4"/>
      <c r="AW23" s="4">
        <v>2</v>
      </c>
      <c r="AX23" s="4">
        <v>3</v>
      </c>
      <c r="AY23" s="4">
        <v>2</v>
      </c>
      <c r="AZ23" s="4">
        <v>3</v>
      </c>
      <c r="BA23" s="4">
        <v>3</v>
      </c>
      <c r="BB23" s="4">
        <v>3</v>
      </c>
      <c r="BC23" s="4"/>
      <c r="BD23" s="4"/>
      <c r="BE23" s="4">
        <v>3</v>
      </c>
      <c r="BF23" s="4"/>
      <c r="BG23" s="4">
        <v>5</v>
      </c>
      <c r="BH23" s="4"/>
      <c r="BI23" s="4">
        <v>2</v>
      </c>
      <c r="BJ23" s="4">
        <v>2</v>
      </c>
      <c r="BK23" s="4">
        <v>4</v>
      </c>
      <c r="BL23" s="4">
        <v>3</v>
      </c>
      <c r="BM23" s="4">
        <v>4</v>
      </c>
      <c r="BN23" s="4"/>
      <c r="BO23" s="4"/>
      <c r="BP23" s="4"/>
      <c r="BQ23" s="15">
        <v>3</v>
      </c>
      <c r="BR23" s="17">
        <v>-0.78571428571428559</v>
      </c>
      <c r="BS23" s="1"/>
      <c r="BT23" s="7" t="s">
        <v>78</v>
      </c>
      <c r="BU23" s="7"/>
    </row>
    <row r="24" spans="1:73">
      <c r="A24" s="1" t="s">
        <v>20</v>
      </c>
      <c r="B24" s="2">
        <v>5</v>
      </c>
      <c r="C24" s="2">
        <v>5</v>
      </c>
      <c r="D24" s="2">
        <v>5</v>
      </c>
      <c r="E24" s="2">
        <v>5</v>
      </c>
      <c r="F24" s="2">
        <v>5</v>
      </c>
      <c r="G24" s="2">
        <v>5</v>
      </c>
      <c r="H24" s="2">
        <v>5</v>
      </c>
      <c r="I24" s="2">
        <v>5</v>
      </c>
      <c r="J24" s="2">
        <v>5</v>
      </c>
      <c r="K24" s="2">
        <v>5</v>
      </c>
      <c r="L24" s="2">
        <v>5</v>
      </c>
      <c r="M24" s="2">
        <v>5</v>
      </c>
      <c r="N24" s="2">
        <v>5</v>
      </c>
      <c r="O24" s="2">
        <v>5</v>
      </c>
      <c r="P24" s="12">
        <f t="shared" si="0"/>
        <v>5</v>
      </c>
      <c r="Q24" s="19">
        <v>5</v>
      </c>
      <c r="R24" s="3">
        <v>5</v>
      </c>
      <c r="S24" s="3">
        <v>4</v>
      </c>
      <c r="T24" s="3">
        <v>5</v>
      </c>
      <c r="U24" s="3">
        <v>5</v>
      </c>
      <c r="V24" s="3">
        <v>5</v>
      </c>
      <c r="W24" s="3">
        <v>5</v>
      </c>
      <c r="X24" s="3">
        <v>5</v>
      </c>
      <c r="Y24" s="3"/>
      <c r="Z24" s="3">
        <v>5</v>
      </c>
      <c r="AA24" s="3">
        <v>5</v>
      </c>
      <c r="AB24" s="3">
        <v>5</v>
      </c>
      <c r="AC24" s="3">
        <v>5</v>
      </c>
      <c r="AD24" s="3">
        <v>5</v>
      </c>
      <c r="AE24" s="3">
        <v>5</v>
      </c>
      <c r="AF24" s="3">
        <v>5</v>
      </c>
      <c r="AG24" s="3"/>
      <c r="AH24" s="3"/>
      <c r="AI24" s="3"/>
      <c r="AJ24" s="3"/>
      <c r="AK24" s="3"/>
      <c r="AL24" s="3"/>
      <c r="AM24" s="3"/>
      <c r="AN24" s="3"/>
      <c r="AO24" s="3"/>
      <c r="AP24" s="15">
        <f>SUM(Q24:AO24)/15</f>
        <v>4.9333333333333336</v>
      </c>
      <c r="AQ24" s="17">
        <f>AP24-P24</f>
        <v>-6.666666666666643E-2</v>
      </c>
      <c r="AR24" s="25">
        <v>5</v>
      </c>
      <c r="AS24" s="4">
        <v>4</v>
      </c>
      <c r="AT24" s="4">
        <v>4</v>
      </c>
      <c r="AU24" s="4">
        <v>5</v>
      </c>
      <c r="AV24" s="4">
        <v>4</v>
      </c>
      <c r="AW24" s="4">
        <v>4</v>
      </c>
      <c r="AX24" s="4">
        <v>5</v>
      </c>
      <c r="AY24" s="4">
        <v>5</v>
      </c>
      <c r="AZ24" s="4">
        <v>3</v>
      </c>
      <c r="BA24" s="4">
        <v>4</v>
      </c>
      <c r="BB24" s="4">
        <v>4</v>
      </c>
      <c r="BC24" s="4">
        <v>5</v>
      </c>
      <c r="BD24" s="4">
        <v>5</v>
      </c>
      <c r="BE24" s="4">
        <v>5</v>
      </c>
      <c r="BF24" s="4"/>
      <c r="BG24" s="4">
        <v>4</v>
      </c>
      <c r="BH24" s="4">
        <v>4</v>
      </c>
      <c r="BI24" s="4"/>
      <c r="BJ24" s="4"/>
      <c r="BK24" s="4"/>
      <c r="BL24" s="4"/>
      <c r="BM24" s="4"/>
      <c r="BN24" s="4"/>
      <c r="BO24" s="4"/>
      <c r="BP24" s="4"/>
      <c r="BQ24" s="15">
        <f>SUM(AR24:BP24)/16</f>
        <v>4.375</v>
      </c>
      <c r="BR24" s="17">
        <f>BQ24-P24</f>
        <v>-0.625</v>
      </c>
      <c r="BS24" s="7" t="s">
        <v>78</v>
      </c>
      <c r="BU24" s="7"/>
    </row>
    <row r="25" spans="1:73">
      <c r="A25" s="1" t="s">
        <v>54</v>
      </c>
      <c r="B25" s="2">
        <v>5</v>
      </c>
      <c r="C25" s="2">
        <v>5</v>
      </c>
      <c r="D25" s="2">
        <v>5</v>
      </c>
      <c r="E25" s="2">
        <v>5</v>
      </c>
      <c r="F25" s="2">
        <v>5</v>
      </c>
      <c r="G25" s="2">
        <v>5</v>
      </c>
      <c r="H25" s="2">
        <v>5</v>
      </c>
      <c r="I25" s="2">
        <v>5</v>
      </c>
      <c r="J25" s="2">
        <v>5</v>
      </c>
      <c r="K25" s="2">
        <v>5</v>
      </c>
      <c r="L25" s="2">
        <v>5</v>
      </c>
      <c r="M25" s="2">
        <v>5</v>
      </c>
      <c r="N25" s="2">
        <v>5</v>
      </c>
      <c r="O25" s="2">
        <v>5</v>
      </c>
      <c r="P25" s="12">
        <f t="shared" si="0"/>
        <v>5</v>
      </c>
      <c r="Q25" s="3"/>
      <c r="R25" s="20"/>
      <c r="S25" s="3"/>
      <c r="T25" s="3"/>
      <c r="U25" s="3"/>
      <c r="V25" s="3"/>
      <c r="W25" s="3"/>
      <c r="X25" s="3"/>
      <c r="Y25" s="3"/>
      <c r="Z25" s="3"/>
      <c r="AA25" s="3"/>
      <c r="AB25" s="3"/>
      <c r="AC25" s="3"/>
      <c r="AD25" s="3"/>
      <c r="AE25" s="3"/>
      <c r="AF25" s="3"/>
      <c r="AG25" s="3"/>
      <c r="AH25" s="3"/>
      <c r="AI25" s="3"/>
      <c r="AJ25" s="3"/>
      <c r="AK25" s="3"/>
      <c r="AL25" s="3"/>
      <c r="AM25" s="3"/>
      <c r="AN25" s="3"/>
      <c r="AO25" s="3"/>
      <c r="AP25" s="15"/>
      <c r="AQ25" s="17"/>
      <c r="AR25" s="25"/>
      <c r="AS25" s="4"/>
      <c r="AT25" s="4"/>
      <c r="AU25" s="4"/>
      <c r="AV25" s="4"/>
      <c r="AW25" s="4"/>
      <c r="AX25" s="4"/>
      <c r="AY25" s="4"/>
      <c r="AZ25" s="4"/>
      <c r="BA25" s="4"/>
      <c r="BB25" s="4"/>
      <c r="BC25" s="4"/>
      <c r="BD25" s="4"/>
      <c r="BE25" s="4"/>
      <c r="BF25" s="4"/>
      <c r="BG25" s="4"/>
      <c r="BH25" s="4"/>
      <c r="BI25" s="4"/>
      <c r="BJ25" s="4"/>
      <c r="BK25" s="4"/>
      <c r="BL25" s="4"/>
      <c r="BM25" s="4"/>
      <c r="BN25" s="4"/>
      <c r="BO25" s="4"/>
      <c r="BP25" s="4"/>
      <c r="BQ25" s="15"/>
      <c r="BR25" s="17"/>
      <c r="BS25" s="7" t="s">
        <v>52</v>
      </c>
      <c r="BT25" s="7"/>
      <c r="BU25" s="7"/>
    </row>
    <row r="26" spans="1:73">
      <c r="A26" s="1" t="s">
        <v>55</v>
      </c>
      <c r="B26" s="2">
        <v>3</v>
      </c>
      <c r="C26" s="2">
        <v>3</v>
      </c>
      <c r="D26" s="2">
        <v>3</v>
      </c>
      <c r="E26" s="2">
        <v>4</v>
      </c>
      <c r="F26" s="2">
        <v>3</v>
      </c>
      <c r="G26" s="2">
        <v>4</v>
      </c>
      <c r="H26" s="2">
        <v>3</v>
      </c>
      <c r="I26" s="2">
        <v>3</v>
      </c>
      <c r="J26" s="2">
        <v>3</v>
      </c>
      <c r="K26" s="2">
        <v>3</v>
      </c>
      <c r="L26" s="2">
        <v>5</v>
      </c>
      <c r="M26" s="2">
        <v>5</v>
      </c>
      <c r="N26" s="2">
        <v>5</v>
      </c>
      <c r="O26" s="2">
        <v>4</v>
      </c>
      <c r="P26" s="12">
        <f t="shared" si="0"/>
        <v>3.6428571428571428</v>
      </c>
      <c r="Q26" s="3">
        <v>2</v>
      </c>
      <c r="R26" s="3">
        <v>4</v>
      </c>
      <c r="S26" s="3">
        <v>3</v>
      </c>
      <c r="T26" s="3">
        <v>4</v>
      </c>
      <c r="U26" s="3"/>
      <c r="V26" s="3">
        <v>4</v>
      </c>
      <c r="W26" s="3">
        <v>3</v>
      </c>
      <c r="X26" s="3">
        <v>2</v>
      </c>
      <c r="Y26" s="3"/>
      <c r="Z26" s="3">
        <v>2</v>
      </c>
      <c r="AA26" s="3">
        <v>3</v>
      </c>
      <c r="AB26" s="3"/>
      <c r="AC26" s="3"/>
      <c r="AD26" s="3">
        <v>2</v>
      </c>
      <c r="AE26" s="3"/>
      <c r="AF26" s="3">
        <v>4</v>
      </c>
      <c r="AG26" s="3"/>
      <c r="AH26" s="3">
        <v>2</v>
      </c>
      <c r="AI26" s="3">
        <v>3</v>
      </c>
      <c r="AJ26" s="3">
        <v>4</v>
      </c>
      <c r="AK26" s="3">
        <v>2</v>
      </c>
      <c r="AL26" s="3"/>
      <c r="AM26" s="3"/>
      <c r="AN26" s="3"/>
      <c r="AO26" s="3"/>
      <c r="AP26" s="15">
        <f>SUM(Q26:AO26)/15</f>
        <v>2.9333333333333331</v>
      </c>
      <c r="AQ26" s="17">
        <f>AP26-P26</f>
        <v>-0.70952380952380967</v>
      </c>
      <c r="AR26" s="25"/>
      <c r="AS26" s="4"/>
      <c r="AT26" s="4"/>
      <c r="AU26" s="4"/>
      <c r="AV26" s="4"/>
      <c r="AW26" s="4"/>
      <c r="AX26" s="4"/>
      <c r="AY26" s="4"/>
      <c r="AZ26" s="4"/>
      <c r="BA26" s="4"/>
      <c r="BB26" s="4"/>
      <c r="BC26" s="4"/>
      <c r="BD26" s="4"/>
      <c r="BE26" s="4"/>
      <c r="BF26" s="4"/>
      <c r="BG26" s="4"/>
      <c r="BH26" s="4"/>
      <c r="BI26" s="4"/>
      <c r="BJ26" s="4"/>
      <c r="BK26" s="4"/>
      <c r="BL26" s="4"/>
      <c r="BM26" s="4"/>
      <c r="BN26" s="4"/>
      <c r="BO26" s="4"/>
      <c r="BP26" s="4"/>
      <c r="BQ26" s="15"/>
      <c r="BR26" s="17"/>
      <c r="BS26" s="7"/>
      <c r="BT26" s="7" t="s">
        <v>52</v>
      </c>
      <c r="BU26" s="7"/>
    </row>
    <row r="27" spans="1:73">
      <c r="A27" s="1" t="s">
        <v>56</v>
      </c>
      <c r="B27" s="2">
        <v>3</v>
      </c>
      <c r="C27" s="2">
        <v>3</v>
      </c>
      <c r="D27" s="2">
        <v>3</v>
      </c>
      <c r="E27" s="2">
        <v>4</v>
      </c>
      <c r="F27" s="2">
        <v>3</v>
      </c>
      <c r="G27" s="2">
        <v>4</v>
      </c>
      <c r="H27" s="2">
        <v>3</v>
      </c>
      <c r="I27" s="2">
        <v>3</v>
      </c>
      <c r="J27" s="2">
        <v>2</v>
      </c>
      <c r="K27" s="2">
        <v>3</v>
      </c>
      <c r="L27" s="2">
        <v>4</v>
      </c>
      <c r="M27" s="2">
        <v>4</v>
      </c>
      <c r="N27" s="2">
        <v>4</v>
      </c>
      <c r="O27" s="2">
        <v>4</v>
      </c>
      <c r="P27" s="12">
        <f t="shared" si="0"/>
        <v>3.3571428571428572</v>
      </c>
      <c r="Q27" s="3"/>
      <c r="R27" s="20"/>
      <c r="S27" s="3"/>
      <c r="T27" s="3"/>
      <c r="U27" s="3"/>
      <c r="V27" s="3"/>
      <c r="W27" s="3"/>
      <c r="X27" s="3"/>
      <c r="Y27" s="3"/>
      <c r="Z27" s="3"/>
      <c r="AA27" s="3"/>
      <c r="AB27" s="3"/>
      <c r="AC27" s="3"/>
      <c r="AD27" s="3"/>
      <c r="AE27" s="3"/>
      <c r="AF27" s="3"/>
      <c r="AG27" s="3"/>
      <c r="AH27" s="3"/>
      <c r="AI27" s="3"/>
      <c r="AJ27" s="3"/>
      <c r="AK27" s="3"/>
      <c r="AL27" s="3"/>
      <c r="AM27" s="3"/>
      <c r="AN27" s="3"/>
      <c r="AO27" s="3"/>
      <c r="AP27" s="15"/>
      <c r="AQ27" s="17"/>
      <c r="AR27" s="25"/>
      <c r="AS27" s="4"/>
      <c r="AT27" s="4"/>
      <c r="AU27" s="4"/>
      <c r="AV27" s="4"/>
      <c r="AW27" s="4"/>
      <c r="AX27" s="4"/>
      <c r="AY27" s="4"/>
      <c r="AZ27" s="4"/>
      <c r="BA27" s="4"/>
      <c r="BB27" s="4"/>
      <c r="BC27" s="4"/>
      <c r="BD27" s="4"/>
      <c r="BE27" s="4"/>
      <c r="BF27" s="4"/>
      <c r="BG27" s="4"/>
      <c r="BH27" s="4"/>
      <c r="BI27" s="4"/>
      <c r="BJ27" s="4"/>
      <c r="BK27" s="4"/>
      <c r="BL27" s="4"/>
      <c r="BM27" s="4"/>
      <c r="BN27" s="4"/>
      <c r="BO27" s="4"/>
      <c r="BP27" s="4"/>
      <c r="BQ27" s="15"/>
      <c r="BR27" s="17"/>
      <c r="BS27" s="7"/>
      <c r="BT27" s="7" t="s">
        <v>52</v>
      </c>
      <c r="BU27" s="7"/>
    </row>
    <row r="28" spans="1:73">
      <c r="A28" s="1" t="s">
        <v>57</v>
      </c>
      <c r="B28" s="2">
        <v>3</v>
      </c>
      <c r="C28" s="2">
        <v>2</v>
      </c>
      <c r="D28" s="2">
        <v>2</v>
      </c>
      <c r="E28" s="2">
        <v>3</v>
      </c>
      <c r="F28" s="2">
        <v>3</v>
      </c>
      <c r="G28" s="2">
        <v>5</v>
      </c>
      <c r="H28" s="2">
        <v>3</v>
      </c>
      <c r="I28" s="2">
        <v>2</v>
      </c>
      <c r="J28" s="2">
        <v>2</v>
      </c>
      <c r="K28" s="2">
        <v>3</v>
      </c>
      <c r="L28" s="2">
        <v>5</v>
      </c>
      <c r="M28" s="2">
        <v>4</v>
      </c>
      <c r="N28" s="2">
        <v>5</v>
      </c>
      <c r="O28" s="2">
        <v>5</v>
      </c>
      <c r="P28" s="12">
        <f t="shared" si="0"/>
        <v>3.3571428571428572</v>
      </c>
      <c r="Q28" s="3"/>
      <c r="R28" s="20"/>
      <c r="S28" s="3"/>
      <c r="T28" s="3"/>
      <c r="U28" s="3"/>
      <c r="V28" s="3"/>
      <c r="W28" s="3"/>
      <c r="X28" s="3"/>
      <c r="Y28" s="3"/>
      <c r="Z28" s="3"/>
      <c r="AA28" s="3"/>
      <c r="AB28" s="3"/>
      <c r="AC28" s="3"/>
      <c r="AD28" s="3"/>
      <c r="AE28" s="3"/>
      <c r="AF28" s="3"/>
      <c r="AG28" s="3"/>
      <c r="AH28" s="3"/>
      <c r="AI28" s="3"/>
      <c r="AJ28" s="3"/>
      <c r="AK28" s="3"/>
      <c r="AL28" s="3"/>
      <c r="AM28" s="3"/>
      <c r="AN28" s="3"/>
      <c r="AO28" s="3"/>
      <c r="AP28" s="15"/>
      <c r="AQ28" s="17"/>
      <c r="AR28" s="25"/>
      <c r="AS28" s="4"/>
      <c r="AT28" s="4"/>
      <c r="AU28" s="4"/>
      <c r="AV28" s="4"/>
      <c r="AW28" s="4"/>
      <c r="AX28" s="4"/>
      <c r="AY28" s="4"/>
      <c r="AZ28" s="4"/>
      <c r="BA28" s="4"/>
      <c r="BB28" s="4"/>
      <c r="BC28" s="4"/>
      <c r="BD28" s="4"/>
      <c r="BE28" s="4"/>
      <c r="BF28" s="4"/>
      <c r="BG28" s="4"/>
      <c r="BH28" s="4"/>
      <c r="BI28" s="4"/>
      <c r="BJ28" s="4"/>
      <c r="BK28" s="4"/>
      <c r="BL28" s="4"/>
      <c r="BM28" s="4"/>
      <c r="BN28" s="4"/>
      <c r="BO28" s="4"/>
      <c r="BP28" s="4"/>
      <c r="BQ28" s="15"/>
      <c r="BR28" s="17"/>
      <c r="BS28" s="7"/>
      <c r="BT28" s="7" t="s">
        <v>52</v>
      </c>
      <c r="BU28" s="7"/>
    </row>
    <row r="29" spans="1:73">
      <c r="A29" s="1" t="s">
        <v>58</v>
      </c>
      <c r="B29" s="2">
        <v>3</v>
      </c>
      <c r="C29" s="2">
        <v>3</v>
      </c>
      <c r="D29" s="2">
        <v>4</v>
      </c>
      <c r="E29" s="2">
        <v>4</v>
      </c>
      <c r="F29" s="2">
        <v>3</v>
      </c>
      <c r="G29" s="2">
        <v>4</v>
      </c>
      <c r="H29" s="2">
        <v>3</v>
      </c>
      <c r="I29" s="2">
        <v>3</v>
      </c>
      <c r="J29" s="2">
        <v>3</v>
      </c>
      <c r="K29" s="2">
        <v>4</v>
      </c>
      <c r="L29" s="2">
        <v>4</v>
      </c>
      <c r="M29" s="2">
        <v>4</v>
      </c>
      <c r="N29" s="2">
        <v>5</v>
      </c>
      <c r="O29" s="2">
        <v>4</v>
      </c>
      <c r="P29" s="12">
        <f t="shared" si="0"/>
        <v>3.6428571428571428</v>
      </c>
      <c r="Q29" s="19">
        <v>2</v>
      </c>
      <c r="R29" s="23">
        <v>3</v>
      </c>
      <c r="S29" s="3">
        <v>5</v>
      </c>
      <c r="T29" s="3">
        <v>3</v>
      </c>
      <c r="U29" s="3"/>
      <c r="V29" s="3">
        <v>2</v>
      </c>
      <c r="W29" s="3">
        <v>5</v>
      </c>
      <c r="X29" s="3">
        <v>3</v>
      </c>
      <c r="Y29" s="3">
        <v>4</v>
      </c>
      <c r="Z29" s="3">
        <v>3</v>
      </c>
      <c r="AA29" s="3">
        <v>5</v>
      </c>
      <c r="AB29" s="3">
        <v>4</v>
      </c>
      <c r="AC29" s="3"/>
      <c r="AD29" s="3">
        <v>5</v>
      </c>
      <c r="AE29" s="3"/>
      <c r="AF29" s="3"/>
      <c r="AG29" s="3"/>
      <c r="AH29" s="3">
        <v>4</v>
      </c>
      <c r="AI29" s="3">
        <v>4</v>
      </c>
      <c r="AJ29" s="3">
        <v>4</v>
      </c>
      <c r="AK29" s="3">
        <v>3</v>
      </c>
      <c r="AL29" s="3"/>
      <c r="AM29" s="3"/>
      <c r="AN29" s="3"/>
      <c r="AO29" s="3"/>
      <c r="AP29" s="15">
        <f>SUM(Q29:AO29)/17</f>
        <v>3.4705882352941178</v>
      </c>
      <c r="AQ29" s="17">
        <f>AP29-P29</f>
        <v>-0.17226890756302504</v>
      </c>
      <c r="AR29" s="25"/>
      <c r="AS29" s="2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15"/>
      <c r="BR29" s="17"/>
      <c r="BS29" s="7"/>
      <c r="BT29" s="7" t="s">
        <v>52</v>
      </c>
    </row>
    <row r="30" spans="1:73">
      <c r="A30" s="1" t="s">
        <v>59</v>
      </c>
      <c r="B30" s="2">
        <v>4</v>
      </c>
      <c r="C30" s="2">
        <v>4</v>
      </c>
      <c r="D30" s="2">
        <v>4</v>
      </c>
      <c r="E30" s="2">
        <v>5</v>
      </c>
      <c r="F30" s="2">
        <v>4</v>
      </c>
      <c r="G30" s="2">
        <v>5</v>
      </c>
      <c r="H30" s="2">
        <v>4</v>
      </c>
      <c r="I30" s="2">
        <v>4</v>
      </c>
      <c r="J30" s="2">
        <v>4</v>
      </c>
      <c r="K30" s="2">
        <v>4</v>
      </c>
      <c r="L30" s="2">
        <v>5</v>
      </c>
      <c r="M30" s="2">
        <v>5</v>
      </c>
      <c r="N30" s="2">
        <v>5</v>
      </c>
      <c r="O30" s="2">
        <v>5</v>
      </c>
      <c r="P30" s="12">
        <f t="shared" si="0"/>
        <v>4.4285714285714288</v>
      </c>
      <c r="Q30" s="3"/>
      <c r="R30" s="3"/>
      <c r="S30" s="3"/>
      <c r="T30" s="3"/>
      <c r="U30" s="3"/>
      <c r="V30" s="3"/>
      <c r="W30" s="3"/>
      <c r="X30" s="3"/>
      <c r="Y30" s="3"/>
      <c r="Z30" s="3"/>
      <c r="AA30" s="3"/>
      <c r="AB30" s="3"/>
      <c r="AC30" s="3"/>
      <c r="AD30" s="3"/>
      <c r="AE30" s="3"/>
      <c r="AF30" s="3"/>
      <c r="AG30" s="3"/>
      <c r="AH30" s="3"/>
      <c r="AI30" s="3"/>
      <c r="AJ30" s="3"/>
      <c r="AK30" s="3"/>
      <c r="AL30" s="3"/>
      <c r="AM30" s="3"/>
      <c r="AN30" s="3"/>
      <c r="AO30" s="3"/>
      <c r="AP30" s="15"/>
      <c r="AQ30" s="17"/>
      <c r="AR30" s="4"/>
      <c r="AS30" s="4"/>
      <c r="AT30" s="4"/>
      <c r="AU30" s="4"/>
      <c r="AV30" s="4"/>
      <c r="AW30" s="4"/>
      <c r="AX30" s="4"/>
      <c r="AY30" s="4"/>
      <c r="AZ30" s="4"/>
      <c r="BA30" s="4"/>
      <c r="BB30" s="4"/>
      <c r="BC30" s="4"/>
      <c r="BD30" s="4"/>
      <c r="BE30" s="4"/>
      <c r="BF30" s="4"/>
      <c r="BG30" s="4"/>
      <c r="BH30" s="4"/>
      <c r="BI30" s="4"/>
      <c r="BJ30" s="4"/>
      <c r="BK30" s="4"/>
      <c r="BL30" s="4"/>
      <c r="BM30" s="4"/>
      <c r="BN30" s="4"/>
      <c r="BO30" s="4"/>
      <c r="BP30" s="4"/>
      <c r="BQ30" s="15"/>
      <c r="BR30" s="17"/>
      <c r="BS30" s="7" t="s">
        <v>52</v>
      </c>
      <c r="BT30" s="7"/>
      <c r="BU30" s="7"/>
    </row>
    <row r="31" spans="1:73">
      <c r="A31" s="1" t="s">
        <v>60</v>
      </c>
      <c r="B31" s="2">
        <v>2</v>
      </c>
      <c r="C31" s="2">
        <v>2</v>
      </c>
      <c r="D31" s="2">
        <v>2</v>
      </c>
      <c r="E31" s="2">
        <v>2</v>
      </c>
      <c r="F31" s="2">
        <v>2</v>
      </c>
      <c r="G31" s="2">
        <v>3</v>
      </c>
      <c r="H31" s="2">
        <v>2</v>
      </c>
      <c r="I31" s="2">
        <v>2</v>
      </c>
      <c r="J31" s="2">
        <v>2</v>
      </c>
      <c r="K31" s="2">
        <v>2</v>
      </c>
      <c r="L31" s="2">
        <v>5</v>
      </c>
      <c r="M31" s="2">
        <v>3</v>
      </c>
      <c r="N31" s="2">
        <v>3</v>
      </c>
      <c r="O31" s="2">
        <v>4</v>
      </c>
      <c r="P31" s="12">
        <f t="shared" si="0"/>
        <v>2.5714285714285716</v>
      </c>
      <c r="Q31" s="22"/>
      <c r="R31" s="22"/>
      <c r="S31" s="3"/>
      <c r="T31" s="3"/>
      <c r="U31" s="3"/>
      <c r="V31" s="3"/>
      <c r="W31" s="3"/>
      <c r="X31" s="3"/>
      <c r="Y31" s="3"/>
      <c r="Z31" s="3"/>
      <c r="AA31" s="3"/>
      <c r="AB31" s="3"/>
      <c r="AC31" s="3"/>
      <c r="AD31" s="3"/>
      <c r="AE31" s="3"/>
      <c r="AF31" s="3"/>
      <c r="AG31" s="3"/>
      <c r="AH31" s="3"/>
      <c r="AI31" s="3"/>
      <c r="AJ31" s="3"/>
      <c r="AK31" s="3"/>
      <c r="AL31" s="3"/>
      <c r="AM31" s="3"/>
      <c r="AN31" s="3"/>
      <c r="AO31" s="3"/>
      <c r="AP31" s="15"/>
      <c r="AQ31" s="17"/>
      <c r="AR31" s="21"/>
      <c r="AS31" s="21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15"/>
      <c r="BR31" s="17"/>
      <c r="BS31" s="7"/>
      <c r="BT31" s="7"/>
      <c r="BU31" s="7" t="s">
        <v>52</v>
      </c>
    </row>
    <row r="32" spans="1:73">
      <c r="A32" s="1" t="s">
        <v>68</v>
      </c>
      <c r="B32" s="2">
        <v>2</v>
      </c>
      <c r="C32" s="2">
        <v>2</v>
      </c>
      <c r="D32" s="2">
        <v>2</v>
      </c>
      <c r="E32" s="2">
        <v>2</v>
      </c>
      <c r="F32" s="2">
        <v>2</v>
      </c>
      <c r="G32" s="2">
        <v>3</v>
      </c>
      <c r="H32" s="2">
        <v>2</v>
      </c>
      <c r="I32" s="2">
        <v>2</v>
      </c>
      <c r="J32" s="2">
        <v>2</v>
      </c>
      <c r="K32" s="2">
        <v>2</v>
      </c>
      <c r="L32" s="2">
        <v>3</v>
      </c>
      <c r="M32" s="2">
        <v>3</v>
      </c>
      <c r="N32" s="2">
        <v>2</v>
      </c>
      <c r="O32" s="2">
        <v>3</v>
      </c>
      <c r="P32" s="12">
        <f t="shared" ref="P32:P44" si="1">SUM(B32:O32)/14</f>
        <v>2.2857142857142856</v>
      </c>
      <c r="Q32" s="3"/>
      <c r="R32" s="3"/>
      <c r="S32" s="3"/>
      <c r="T32" s="3"/>
      <c r="U32" s="3"/>
      <c r="V32" s="3"/>
      <c r="W32" s="3"/>
      <c r="X32" s="3"/>
      <c r="Y32" s="3"/>
      <c r="Z32" s="3"/>
      <c r="AA32" s="3"/>
      <c r="AB32" s="3"/>
      <c r="AC32" s="3"/>
      <c r="AD32" s="3"/>
      <c r="AE32" s="3"/>
      <c r="AF32" s="3"/>
      <c r="AG32" s="3"/>
      <c r="AH32" s="3"/>
      <c r="AI32" s="3"/>
      <c r="AJ32" s="3"/>
      <c r="AK32" s="3"/>
      <c r="AL32" s="3"/>
      <c r="AM32" s="3"/>
      <c r="AN32" s="3"/>
      <c r="AO32" s="3"/>
      <c r="AP32" s="12"/>
      <c r="AQ32" s="17"/>
      <c r="AR32" s="4"/>
      <c r="AS32" s="4"/>
      <c r="AT32" s="4"/>
      <c r="AU32" s="4"/>
      <c r="AV32" s="4"/>
      <c r="AW32" s="4"/>
      <c r="AX32" s="4"/>
      <c r="AY32" s="4"/>
      <c r="AZ32" s="4"/>
      <c r="BA32" s="4"/>
      <c r="BB32" s="4"/>
      <c r="BC32" s="4"/>
      <c r="BD32" s="4"/>
      <c r="BE32" s="4"/>
      <c r="BF32" s="4"/>
      <c r="BG32" s="4"/>
      <c r="BH32" s="4"/>
      <c r="BI32" s="4"/>
      <c r="BJ32" s="4"/>
      <c r="BK32" s="4"/>
      <c r="BL32" s="4"/>
      <c r="BM32" s="4"/>
      <c r="BN32" s="4"/>
      <c r="BO32" s="4"/>
      <c r="BP32" s="4"/>
      <c r="BQ32" s="12"/>
      <c r="BR32" s="17"/>
      <c r="BS32" s="7"/>
      <c r="BT32" s="1"/>
      <c r="BU32" s="7" t="s">
        <v>52</v>
      </c>
    </row>
    <row r="33" spans="1:73">
      <c r="A33" s="1" t="s">
        <v>69</v>
      </c>
      <c r="B33" s="2">
        <v>3</v>
      </c>
      <c r="C33" s="2">
        <v>3</v>
      </c>
      <c r="D33" s="2">
        <v>3</v>
      </c>
      <c r="E33" s="2">
        <v>3</v>
      </c>
      <c r="F33" s="2">
        <v>4</v>
      </c>
      <c r="G33" s="2">
        <v>4</v>
      </c>
      <c r="H33" s="2">
        <v>3</v>
      </c>
      <c r="I33" s="2">
        <v>4</v>
      </c>
      <c r="J33" s="2">
        <v>3</v>
      </c>
      <c r="K33" s="2">
        <v>4</v>
      </c>
      <c r="L33" s="2">
        <v>4</v>
      </c>
      <c r="M33" s="2">
        <v>5</v>
      </c>
      <c r="N33" s="2">
        <v>4</v>
      </c>
      <c r="O33" s="2">
        <v>4</v>
      </c>
      <c r="P33" s="12">
        <f t="shared" si="1"/>
        <v>3.6428571428571428</v>
      </c>
      <c r="Q33" s="3"/>
      <c r="R33" s="3"/>
      <c r="S33" s="3"/>
      <c r="T33" s="3"/>
      <c r="U33" s="3"/>
      <c r="V33" s="3"/>
      <c r="W33" s="3"/>
      <c r="X33" s="3"/>
      <c r="Y33" s="3"/>
      <c r="Z33" s="3"/>
      <c r="AA33" s="3"/>
      <c r="AB33" s="3"/>
      <c r="AC33" s="3"/>
      <c r="AD33" s="3"/>
      <c r="AE33" s="3"/>
      <c r="AF33" s="3"/>
      <c r="AG33" s="3"/>
      <c r="AH33" s="3"/>
      <c r="AI33" s="3"/>
      <c r="AJ33" s="3"/>
      <c r="AK33" s="3"/>
      <c r="AL33" s="3"/>
      <c r="AM33" s="3"/>
      <c r="AN33" s="3"/>
      <c r="AO33" s="3"/>
      <c r="AP33" s="12"/>
      <c r="AQ33" s="1"/>
      <c r="AR33" s="4"/>
      <c r="AS33" s="4"/>
      <c r="AT33" s="4"/>
      <c r="AU33" s="4"/>
      <c r="AV33" s="4"/>
      <c r="AW33" s="4"/>
      <c r="AX33" s="4"/>
      <c r="AY33" s="4"/>
      <c r="AZ33" s="4"/>
      <c r="BA33" s="4"/>
      <c r="BB33" s="4"/>
      <c r="BC33" s="4"/>
      <c r="BD33" s="4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12"/>
      <c r="BR33" s="1"/>
      <c r="BS33" s="1"/>
      <c r="BT33" s="7" t="s">
        <v>52</v>
      </c>
      <c r="BU33" s="7"/>
    </row>
    <row r="34" spans="1:73">
      <c r="A34" s="1" t="s">
        <v>70</v>
      </c>
      <c r="B34" s="2">
        <v>3</v>
      </c>
      <c r="C34" s="2">
        <v>3</v>
      </c>
      <c r="D34" s="2">
        <v>3</v>
      </c>
      <c r="E34" s="2">
        <v>3</v>
      </c>
      <c r="F34" s="2">
        <v>3</v>
      </c>
      <c r="G34" s="2">
        <v>3</v>
      </c>
      <c r="H34" s="2">
        <v>3</v>
      </c>
      <c r="I34" s="2">
        <v>3</v>
      </c>
      <c r="J34" s="2">
        <v>2</v>
      </c>
      <c r="K34" s="2">
        <v>3</v>
      </c>
      <c r="L34" s="2">
        <v>4</v>
      </c>
      <c r="M34" s="2">
        <v>5</v>
      </c>
      <c r="N34" s="2">
        <v>3</v>
      </c>
      <c r="O34" s="2">
        <v>4</v>
      </c>
      <c r="P34" s="12">
        <f t="shared" si="1"/>
        <v>3.2142857142857144</v>
      </c>
      <c r="Q34" s="3"/>
      <c r="R34" s="3"/>
      <c r="S34" s="3"/>
      <c r="T34" s="3"/>
      <c r="U34" s="3"/>
      <c r="V34" s="3"/>
      <c r="W34" s="3"/>
      <c r="X34" s="3"/>
      <c r="Y34" s="3"/>
      <c r="Z34" s="3"/>
      <c r="AA34" s="3"/>
      <c r="AB34" s="3"/>
      <c r="AC34" s="3"/>
      <c r="AD34" s="3"/>
      <c r="AE34" s="3"/>
      <c r="AF34" s="3"/>
      <c r="AG34" s="3"/>
      <c r="AH34" s="3"/>
      <c r="AI34" s="3"/>
      <c r="AJ34" s="3"/>
      <c r="AK34" s="3"/>
      <c r="AL34" s="3"/>
      <c r="AM34" s="3"/>
      <c r="AN34" s="3"/>
      <c r="AO34" s="3"/>
      <c r="AP34" s="12"/>
      <c r="AQ34" s="1"/>
      <c r="AR34" s="4"/>
      <c r="AS34" s="4"/>
      <c r="AT34" s="4"/>
      <c r="AU34" s="4"/>
      <c r="AV34" s="4"/>
      <c r="AW34" s="4"/>
      <c r="AX34" s="4"/>
      <c r="AY34" s="4"/>
      <c r="AZ34" s="4"/>
      <c r="BA34" s="4"/>
      <c r="BB34" s="4"/>
      <c r="BC34" s="4"/>
      <c r="BD34" s="4"/>
      <c r="BE34" s="4"/>
      <c r="BF34" s="4"/>
      <c r="BG34" s="4"/>
      <c r="BH34" s="4"/>
      <c r="BI34" s="4"/>
      <c r="BJ34" s="4"/>
      <c r="BK34" s="4"/>
      <c r="BL34" s="4"/>
      <c r="BM34" s="4"/>
      <c r="BN34" s="4"/>
      <c r="BO34" s="4"/>
      <c r="BP34" s="4"/>
      <c r="BQ34" s="12"/>
      <c r="BR34" s="1"/>
      <c r="BS34" s="1"/>
      <c r="BT34" s="7"/>
      <c r="BU34" s="7" t="s">
        <v>52</v>
      </c>
    </row>
    <row r="35" spans="1:73">
      <c r="A35" s="1" t="s">
        <v>71</v>
      </c>
      <c r="B35" s="2">
        <v>2</v>
      </c>
      <c r="C35" s="2">
        <v>2</v>
      </c>
      <c r="D35" s="2">
        <v>2</v>
      </c>
      <c r="E35" s="2">
        <v>2</v>
      </c>
      <c r="F35" s="2">
        <v>2</v>
      </c>
      <c r="G35" s="2">
        <v>3</v>
      </c>
      <c r="H35" s="2">
        <v>2</v>
      </c>
      <c r="I35" s="2">
        <v>2</v>
      </c>
      <c r="J35" s="2">
        <v>2</v>
      </c>
      <c r="K35" s="2">
        <v>2</v>
      </c>
      <c r="L35" s="2">
        <v>5</v>
      </c>
      <c r="M35" s="2">
        <v>3</v>
      </c>
      <c r="N35" s="2">
        <v>2</v>
      </c>
      <c r="O35" s="2">
        <v>4</v>
      </c>
      <c r="P35" s="12">
        <f t="shared" si="1"/>
        <v>2.5</v>
      </c>
      <c r="Q35" s="3"/>
      <c r="R35" s="3"/>
      <c r="S35" s="3"/>
      <c r="T35" s="3"/>
      <c r="U35" s="3"/>
      <c r="V35" s="3"/>
      <c r="W35" s="3"/>
      <c r="X35" s="3"/>
      <c r="Y35" s="3"/>
      <c r="Z35" s="3"/>
      <c r="AA35" s="3"/>
      <c r="AB35" s="3"/>
      <c r="AC35" s="3"/>
      <c r="AD35" s="3"/>
      <c r="AE35" s="3"/>
      <c r="AF35" s="3"/>
      <c r="AG35" s="3"/>
      <c r="AH35" s="3"/>
      <c r="AI35" s="3"/>
      <c r="AJ35" s="3"/>
      <c r="AK35" s="3"/>
      <c r="AL35" s="3"/>
      <c r="AM35" s="3"/>
      <c r="AN35" s="3"/>
      <c r="AO35" s="3"/>
      <c r="AP35" s="12"/>
      <c r="AQ35" s="1"/>
      <c r="AR35" s="4"/>
      <c r="AS35" s="4"/>
      <c r="AT35" s="4"/>
      <c r="AU35" s="4"/>
      <c r="AV35" s="4"/>
      <c r="AW35" s="4"/>
      <c r="AX35" s="4"/>
      <c r="AY35" s="4"/>
      <c r="AZ35" s="4"/>
      <c r="BA35" s="4"/>
      <c r="BB35" s="4"/>
      <c r="BC35" s="4"/>
      <c r="BD35" s="4"/>
      <c r="BE35" s="4"/>
      <c r="BF35" s="4"/>
      <c r="BG35" s="4"/>
      <c r="BH35" s="4"/>
      <c r="BI35" s="4"/>
      <c r="BJ35" s="4"/>
      <c r="BK35" s="4"/>
      <c r="BL35" s="4"/>
      <c r="BM35" s="4"/>
      <c r="BN35" s="4"/>
      <c r="BO35" s="4"/>
      <c r="BP35" s="4"/>
      <c r="BQ35" s="12"/>
      <c r="BR35" s="1"/>
      <c r="BS35" s="1"/>
      <c r="BT35" s="7" t="s">
        <v>52</v>
      </c>
      <c r="BU35" s="7"/>
    </row>
    <row r="36" spans="1:73">
      <c r="A36" s="1" t="s">
        <v>72</v>
      </c>
      <c r="B36" s="2">
        <v>3</v>
      </c>
      <c r="C36" s="2">
        <v>3</v>
      </c>
      <c r="D36" s="2">
        <v>2</v>
      </c>
      <c r="E36" s="2">
        <v>3</v>
      </c>
      <c r="F36" s="2">
        <v>2</v>
      </c>
      <c r="G36" s="2">
        <v>3</v>
      </c>
      <c r="H36" s="2">
        <v>2</v>
      </c>
      <c r="I36" s="2">
        <v>3</v>
      </c>
      <c r="J36" s="2">
        <v>2</v>
      </c>
      <c r="K36" s="2">
        <v>2</v>
      </c>
      <c r="L36" s="13">
        <v>3</v>
      </c>
      <c r="M36" s="2">
        <v>3</v>
      </c>
      <c r="N36" s="2">
        <v>3</v>
      </c>
      <c r="O36" s="2">
        <v>3</v>
      </c>
      <c r="P36" s="12">
        <f t="shared" si="1"/>
        <v>2.6428571428571428</v>
      </c>
      <c r="Q36" s="3"/>
      <c r="R36" s="3"/>
      <c r="S36" s="3"/>
      <c r="T36" s="3"/>
      <c r="U36" s="3"/>
      <c r="V36" s="3"/>
      <c r="W36" s="3"/>
      <c r="X36" s="3"/>
      <c r="Y36" s="3"/>
      <c r="Z36" s="3"/>
      <c r="AA36" s="3"/>
      <c r="AB36" s="3"/>
      <c r="AC36" s="3"/>
      <c r="AD36" s="3"/>
      <c r="AE36" s="3"/>
      <c r="AF36" s="3"/>
      <c r="AG36" s="3"/>
      <c r="AH36" s="3"/>
      <c r="AI36" s="3"/>
      <c r="AJ36" s="3"/>
      <c r="AK36" s="3"/>
      <c r="AL36" s="3"/>
      <c r="AM36" s="3"/>
      <c r="AN36" s="3"/>
      <c r="AO36" s="3"/>
      <c r="AP36" s="12"/>
      <c r="AQ36" s="1"/>
      <c r="AR36" s="4"/>
      <c r="AS36" s="4"/>
      <c r="AT36" s="4"/>
      <c r="AU36" s="4"/>
      <c r="AV36" s="4"/>
      <c r="AW36" s="4"/>
      <c r="AX36" s="4"/>
      <c r="AY36" s="4"/>
      <c r="AZ36" s="4"/>
      <c r="BA36" s="4"/>
      <c r="BB36" s="4"/>
      <c r="BC36" s="4"/>
      <c r="BD36" s="4"/>
      <c r="BE36" s="4"/>
      <c r="BF36" s="4"/>
      <c r="BG36" s="4"/>
      <c r="BH36" s="4"/>
      <c r="BI36" s="4"/>
      <c r="BJ36" s="4"/>
      <c r="BK36" s="4"/>
      <c r="BL36" s="4"/>
      <c r="BM36" s="4"/>
      <c r="BN36" s="4"/>
      <c r="BO36" s="4"/>
      <c r="BP36" s="4"/>
      <c r="BQ36" s="12"/>
      <c r="BR36" s="1"/>
      <c r="BS36" s="1"/>
      <c r="BT36" s="7" t="s">
        <v>52</v>
      </c>
      <c r="BU36" s="7"/>
    </row>
    <row r="37" spans="1:73">
      <c r="A37" s="1" t="s">
        <v>73</v>
      </c>
      <c r="B37" s="2">
        <v>4</v>
      </c>
      <c r="C37" s="2">
        <v>4</v>
      </c>
      <c r="D37" s="2">
        <v>4</v>
      </c>
      <c r="E37" s="2">
        <v>4</v>
      </c>
      <c r="F37" s="2">
        <v>5</v>
      </c>
      <c r="G37" s="2">
        <v>5</v>
      </c>
      <c r="H37" s="2">
        <v>5</v>
      </c>
      <c r="I37" s="2">
        <v>4</v>
      </c>
      <c r="J37" s="2">
        <v>4</v>
      </c>
      <c r="K37" s="2">
        <v>4</v>
      </c>
      <c r="L37" s="2">
        <v>4</v>
      </c>
      <c r="M37" s="2">
        <v>5</v>
      </c>
      <c r="N37" s="2">
        <v>5</v>
      </c>
      <c r="O37" s="2">
        <v>5</v>
      </c>
      <c r="P37" s="12">
        <f t="shared" si="1"/>
        <v>4.4285714285714288</v>
      </c>
      <c r="Q37" s="3"/>
      <c r="R37" s="3"/>
      <c r="S37" s="3"/>
      <c r="T37" s="3"/>
      <c r="U37" s="3"/>
      <c r="V37" s="3"/>
      <c r="W37" s="3"/>
      <c r="X37" s="3"/>
      <c r="Y37" s="3"/>
      <c r="Z37" s="3"/>
      <c r="AA37" s="3"/>
      <c r="AB37" s="3"/>
      <c r="AC37" s="3"/>
      <c r="AD37" s="3"/>
      <c r="AE37" s="3"/>
      <c r="AF37" s="3"/>
      <c r="AG37" s="3"/>
      <c r="AH37" s="3"/>
      <c r="AI37" s="3"/>
      <c r="AJ37" s="3"/>
      <c r="AK37" s="3"/>
      <c r="AL37" s="3"/>
      <c r="AM37" s="3"/>
      <c r="AN37" s="3"/>
      <c r="AO37" s="3"/>
      <c r="AP37" s="12"/>
      <c r="AQ37" s="1"/>
      <c r="AR37" s="4"/>
      <c r="AS37" s="4"/>
      <c r="AT37" s="4"/>
      <c r="AU37" s="4"/>
      <c r="AV37" s="4"/>
      <c r="AW37" s="4"/>
      <c r="AX37" s="4"/>
      <c r="AY37" s="4"/>
      <c r="AZ37" s="4"/>
      <c r="BA37" s="4"/>
      <c r="BB37" s="4"/>
      <c r="BC37" s="4"/>
      <c r="BD37" s="4"/>
      <c r="BE37" s="4"/>
      <c r="BF37" s="4"/>
      <c r="BG37" s="4"/>
      <c r="BH37" s="4"/>
      <c r="BI37" s="4"/>
      <c r="BJ37" s="4"/>
      <c r="BK37" s="4"/>
      <c r="BL37" s="4"/>
      <c r="BM37" s="4"/>
      <c r="BN37" s="4"/>
      <c r="BO37" s="4"/>
      <c r="BP37" s="4"/>
      <c r="BQ37" s="12"/>
      <c r="BR37" s="1"/>
      <c r="BS37" s="1"/>
      <c r="BT37" s="1"/>
      <c r="BU37" s="7" t="s">
        <v>52</v>
      </c>
    </row>
    <row r="38" spans="1:73">
      <c r="A38" s="1" t="s">
        <v>74</v>
      </c>
      <c r="B38" s="2">
        <v>2</v>
      </c>
      <c r="C38" s="2">
        <v>2</v>
      </c>
      <c r="D38" s="2">
        <v>3</v>
      </c>
      <c r="E38" s="2">
        <v>3</v>
      </c>
      <c r="F38" s="2">
        <v>2</v>
      </c>
      <c r="G38" s="2">
        <v>3</v>
      </c>
      <c r="H38" s="2">
        <v>2</v>
      </c>
      <c r="I38" s="2">
        <v>2</v>
      </c>
      <c r="J38" s="2">
        <v>2</v>
      </c>
      <c r="K38" s="2">
        <v>2</v>
      </c>
      <c r="L38" s="2">
        <v>3</v>
      </c>
      <c r="M38" s="2">
        <v>4</v>
      </c>
      <c r="N38" s="2">
        <v>3</v>
      </c>
      <c r="O38" s="2">
        <v>5</v>
      </c>
      <c r="P38" s="12">
        <f t="shared" si="1"/>
        <v>2.7142857142857144</v>
      </c>
      <c r="Q38" s="3"/>
      <c r="R38" s="3"/>
      <c r="S38" s="3"/>
      <c r="T38" s="3"/>
      <c r="U38" s="3"/>
      <c r="V38" s="3"/>
      <c r="W38" s="3"/>
      <c r="X38" s="3"/>
      <c r="Y38" s="3"/>
      <c r="Z38" s="3"/>
      <c r="AA38" s="3"/>
      <c r="AB38" s="3"/>
      <c r="AC38" s="3"/>
      <c r="AD38" s="3"/>
      <c r="AE38" s="3"/>
      <c r="AF38" s="3"/>
      <c r="AG38" s="3"/>
      <c r="AH38" s="3"/>
      <c r="AI38" s="3"/>
      <c r="AJ38" s="3"/>
      <c r="AK38" s="3"/>
      <c r="AL38" s="3"/>
      <c r="AM38" s="3"/>
      <c r="AN38" s="3"/>
      <c r="AO38" s="3"/>
      <c r="AP38" s="12"/>
      <c r="AQ38" s="1"/>
      <c r="AR38" s="4"/>
      <c r="AS38" s="4"/>
      <c r="AT38" s="4"/>
      <c r="AU38" s="4"/>
      <c r="AV38" s="4"/>
      <c r="AW38" s="4"/>
      <c r="AX38" s="4"/>
      <c r="AY38" s="4"/>
      <c r="AZ38" s="4"/>
      <c r="BA38" s="4"/>
      <c r="BB38" s="4"/>
      <c r="BC38" s="4"/>
      <c r="BD38" s="4"/>
      <c r="BE38" s="4"/>
      <c r="BF38" s="4"/>
      <c r="BG38" s="4"/>
      <c r="BH38" s="4"/>
      <c r="BI38" s="4"/>
      <c r="BJ38" s="4"/>
      <c r="BK38" s="4"/>
      <c r="BL38" s="4"/>
      <c r="BM38" s="4"/>
      <c r="BN38" s="4"/>
      <c r="BO38" s="4"/>
      <c r="BP38" s="4"/>
      <c r="BQ38" s="12"/>
      <c r="BR38" s="1"/>
      <c r="BS38" s="1"/>
      <c r="BT38" s="1"/>
      <c r="BU38" s="7" t="s">
        <v>52</v>
      </c>
    </row>
    <row r="39" spans="1:73">
      <c r="A39" s="1" t="s">
        <v>75</v>
      </c>
      <c r="B39" s="2">
        <v>3</v>
      </c>
      <c r="C39" s="2">
        <v>4</v>
      </c>
      <c r="D39" s="2">
        <v>3</v>
      </c>
      <c r="E39" s="2">
        <v>5</v>
      </c>
      <c r="F39" s="2">
        <v>3</v>
      </c>
      <c r="G39" s="2">
        <v>4</v>
      </c>
      <c r="H39" s="2">
        <v>3</v>
      </c>
      <c r="I39" s="2">
        <v>3</v>
      </c>
      <c r="J39" s="2">
        <v>3</v>
      </c>
      <c r="K39" s="2">
        <v>4</v>
      </c>
      <c r="L39" s="2">
        <v>4</v>
      </c>
      <c r="M39" s="2">
        <v>4</v>
      </c>
      <c r="N39" s="2">
        <v>5</v>
      </c>
      <c r="O39" s="2">
        <v>4</v>
      </c>
      <c r="P39" s="12">
        <f t="shared" si="1"/>
        <v>3.7142857142857144</v>
      </c>
      <c r="Q39" s="3"/>
      <c r="R39" s="3"/>
      <c r="S39" s="3"/>
      <c r="T39" s="3"/>
      <c r="U39" s="3"/>
      <c r="V39" s="3"/>
      <c r="W39" s="3"/>
      <c r="X39" s="3"/>
      <c r="Y39" s="3"/>
      <c r="Z39" s="3"/>
      <c r="AA39" s="3"/>
      <c r="AB39" s="3"/>
      <c r="AC39" s="3"/>
      <c r="AD39" s="3"/>
      <c r="AE39" s="3"/>
      <c r="AF39" s="3"/>
      <c r="AG39" s="3"/>
      <c r="AH39" s="3"/>
      <c r="AI39" s="3"/>
      <c r="AJ39" s="3"/>
      <c r="AK39" s="3"/>
      <c r="AL39" s="3"/>
      <c r="AM39" s="3"/>
      <c r="AN39" s="3"/>
      <c r="AO39" s="3"/>
      <c r="AP39" s="12"/>
      <c r="AQ39" s="1"/>
      <c r="AR39" s="4">
        <v>3</v>
      </c>
      <c r="AS39" s="4">
        <v>4</v>
      </c>
      <c r="AT39" s="4">
        <v>4</v>
      </c>
      <c r="AU39" s="4">
        <v>2</v>
      </c>
      <c r="AV39" s="4"/>
      <c r="AW39" s="4">
        <v>2</v>
      </c>
      <c r="AX39" s="4">
        <v>2</v>
      </c>
      <c r="AY39" s="4">
        <v>2</v>
      </c>
      <c r="AZ39" s="4"/>
      <c r="BA39" s="4">
        <v>2</v>
      </c>
      <c r="BB39" s="4">
        <v>2</v>
      </c>
      <c r="BC39" s="4"/>
      <c r="BD39" s="4"/>
      <c r="BE39" s="4">
        <v>4</v>
      </c>
      <c r="BF39" s="4"/>
      <c r="BG39" s="4"/>
      <c r="BH39" s="4"/>
      <c r="BI39" s="4">
        <v>5</v>
      </c>
      <c r="BJ39" s="4">
        <v>3</v>
      </c>
      <c r="BK39" s="4">
        <v>4</v>
      </c>
      <c r="BL39" s="4">
        <v>5</v>
      </c>
      <c r="BM39" s="4"/>
      <c r="BN39" s="4"/>
      <c r="BO39" s="4"/>
      <c r="BP39" s="4"/>
      <c r="BQ39" s="12">
        <f>SUM(AR39:BP39)/14</f>
        <v>3.1428571428571428</v>
      </c>
      <c r="BR39" s="17">
        <f>BQ39-P39</f>
        <v>-0.57142857142857162</v>
      </c>
      <c r="BS39" s="1"/>
      <c r="BT39" s="7" t="s">
        <v>78</v>
      </c>
      <c r="BU39" s="7"/>
    </row>
    <row r="40" spans="1:73" ht="16.5" customHeight="1">
      <c r="A40" s="1" t="s">
        <v>76</v>
      </c>
      <c r="B40" s="2">
        <v>3</v>
      </c>
      <c r="C40" s="2">
        <v>3</v>
      </c>
      <c r="D40" s="2">
        <v>3</v>
      </c>
      <c r="E40" s="2">
        <v>3</v>
      </c>
      <c r="F40" s="2">
        <v>3</v>
      </c>
      <c r="G40" s="2">
        <v>3</v>
      </c>
      <c r="H40" s="2">
        <v>3</v>
      </c>
      <c r="I40" s="2">
        <v>3</v>
      </c>
      <c r="J40" s="2">
        <v>3</v>
      </c>
      <c r="K40" s="2">
        <v>4</v>
      </c>
      <c r="L40" s="2">
        <v>4</v>
      </c>
      <c r="M40" s="2">
        <v>5</v>
      </c>
      <c r="N40" s="2">
        <v>4</v>
      </c>
      <c r="O40" s="2">
        <v>5</v>
      </c>
      <c r="P40" s="12">
        <f t="shared" si="1"/>
        <v>3.5</v>
      </c>
      <c r="Q40" s="3">
        <v>3</v>
      </c>
      <c r="R40" s="3">
        <v>4</v>
      </c>
      <c r="S40" s="3">
        <v>4</v>
      </c>
      <c r="T40" s="3">
        <v>2</v>
      </c>
      <c r="U40" s="3"/>
      <c r="V40" s="3">
        <v>2</v>
      </c>
      <c r="W40" s="3">
        <v>2</v>
      </c>
      <c r="X40" s="3">
        <v>2</v>
      </c>
      <c r="Y40" s="3"/>
      <c r="Z40" s="3">
        <v>2</v>
      </c>
      <c r="AA40" s="3">
        <v>2</v>
      </c>
      <c r="AB40" s="3"/>
      <c r="AC40" s="3"/>
      <c r="AD40" s="3">
        <v>4</v>
      </c>
      <c r="AE40" s="3"/>
      <c r="AF40" s="3"/>
      <c r="AG40" s="3"/>
      <c r="AH40" s="3">
        <v>5</v>
      </c>
      <c r="AI40" s="3">
        <v>3</v>
      </c>
      <c r="AJ40" s="3">
        <v>4</v>
      </c>
      <c r="AK40" s="3">
        <v>5</v>
      </c>
      <c r="AL40" s="3"/>
      <c r="AM40" s="3"/>
      <c r="AN40" s="3"/>
      <c r="AO40" s="3"/>
      <c r="AP40" s="12">
        <f>SUM(Q40:AO40)/14</f>
        <v>3.1428571428571428</v>
      </c>
      <c r="AQ40" s="17">
        <f>AP40-P40</f>
        <v>-0.35714285714285721</v>
      </c>
      <c r="AR40" s="4">
        <v>3</v>
      </c>
      <c r="AS40" s="4">
        <v>4</v>
      </c>
      <c r="AT40" s="4">
        <v>4</v>
      </c>
      <c r="AU40" s="4">
        <v>2</v>
      </c>
      <c r="AV40" s="4"/>
      <c r="AW40" s="4">
        <v>2</v>
      </c>
      <c r="AX40" s="4">
        <v>2</v>
      </c>
      <c r="AY40" s="4">
        <v>2</v>
      </c>
      <c r="AZ40" s="4"/>
      <c r="BA40" s="4">
        <v>2</v>
      </c>
      <c r="BB40" s="4">
        <v>2</v>
      </c>
      <c r="BC40" s="4"/>
      <c r="BD40" s="4"/>
      <c r="BE40" s="4">
        <v>4</v>
      </c>
      <c r="BF40" s="4"/>
      <c r="BG40" s="4"/>
      <c r="BH40" s="4"/>
      <c r="BI40" s="4">
        <v>5</v>
      </c>
      <c r="BJ40" s="4">
        <v>3</v>
      </c>
      <c r="BK40" s="4">
        <v>4</v>
      </c>
      <c r="BL40" s="4">
        <v>5</v>
      </c>
      <c r="BM40" s="4"/>
      <c r="BN40" s="4"/>
      <c r="BO40" s="4"/>
      <c r="BP40" s="4"/>
      <c r="BQ40" s="12">
        <f>SUM(AR40:BP40)/14</f>
        <v>3.1428571428571428</v>
      </c>
      <c r="BR40" s="17">
        <f>BQ40-P40</f>
        <v>-0.35714285714285721</v>
      </c>
      <c r="BS40" s="1"/>
      <c r="BT40" s="7" t="s">
        <v>78</v>
      </c>
      <c r="BU40" s="7"/>
    </row>
    <row r="41" spans="1:73">
      <c r="A41" s="1" t="s">
        <v>77</v>
      </c>
      <c r="B41" s="2">
        <v>3</v>
      </c>
      <c r="C41" s="2">
        <v>3</v>
      </c>
      <c r="D41" s="2">
        <v>3</v>
      </c>
      <c r="E41" s="2">
        <v>2</v>
      </c>
      <c r="F41" s="2">
        <v>2</v>
      </c>
      <c r="G41" s="2">
        <v>3</v>
      </c>
      <c r="H41" s="2">
        <v>2</v>
      </c>
      <c r="I41" s="2">
        <v>3</v>
      </c>
      <c r="J41" s="2">
        <v>2</v>
      </c>
      <c r="K41" s="2">
        <v>3</v>
      </c>
      <c r="L41" s="2">
        <v>4</v>
      </c>
      <c r="M41" s="2">
        <v>4</v>
      </c>
      <c r="N41" s="2">
        <v>3</v>
      </c>
      <c r="O41" s="2">
        <v>3</v>
      </c>
      <c r="P41" s="12">
        <f t="shared" si="1"/>
        <v>2.8571428571428572</v>
      </c>
      <c r="Q41" s="3"/>
      <c r="R41" s="3"/>
      <c r="S41" s="3"/>
      <c r="T41" s="3"/>
      <c r="U41" s="3"/>
      <c r="V41" s="3"/>
      <c r="W41" s="3"/>
      <c r="X41" s="3"/>
      <c r="Y41" s="3"/>
      <c r="Z41" s="3"/>
      <c r="AA41" s="3"/>
      <c r="AB41" s="3"/>
      <c r="AC41" s="3"/>
      <c r="AD41" s="3"/>
      <c r="AE41" s="3"/>
      <c r="AF41" s="3"/>
      <c r="AG41" s="3"/>
      <c r="AH41" s="3"/>
      <c r="AI41" s="3"/>
      <c r="AJ41" s="3"/>
      <c r="AK41" s="3"/>
      <c r="AL41" s="3"/>
      <c r="AM41" s="3"/>
      <c r="AN41" s="3"/>
      <c r="AO41" s="3"/>
      <c r="AP41" s="12"/>
      <c r="AQ41" s="1"/>
      <c r="AR41" s="4"/>
      <c r="AS41" s="4"/>
      <c r="AT41" s="4"/>
      <c r="AU41" s="4"/>
      <c r="AV41" s="4"/>
      <c r="AW41" s="4"/>
      <c r="AX41" s="4"/>
      <c r="AY41" s="4"/>
      <c r="AZ41" s="4"/>
      <c r="BA41" s="4"/>
      <c r="BB41" s="4"/>
      <c r="BC41" s="4"/>
      <c r="BD41" s="4"/>
      <c r="BE41" s="4"/>
      <c r="BF41" s="4"/>
      <c r="BG41" s="4"/>
      <c r="BH41" s="4"/>
      <c r="BI41" s="4"/>
      <c r="BJ41" s="4"/>
      <c r="BK41" s="4"/>
      <c r="BL41" s="4"/>
      <c r="BM41" s="4"/>
      <c r="BN41" s="4"/>
      <c r="BO41" s="4"/>
      <c r="BP41" s="4"/>
      <c r="BQ41" s="12"/>
      <c r="BR41" s="1"/>
      <c r="BS41" s="1"/>
      <c r="BT41" s="7"/>
      <c r="BU41" s="7" t="s">
        <v>52</v>
      </c>
    </row>
    <row r="42" spans="1:73">
      <c r="A42" s="1" t="s">
        <v>79</v>
      </c>
      <c r="B42" s="2">
        <v>3</v>
      </c>
      <c r="C42" s="2">
        <v>3</v>
      </c>
      <c r="D42" s="2">
        <v>3</v>
      </c>
      <c r="E42" s="2">
        <v>4</v>
      </c>
      <c r="F42" s="2">
        <v>4</v>
      </c>
      <c r="G42" s="2">
        <v>4</v>
      </c>
      <c r="H42" s="2">
        <v>3</v>
      </c>
      <c r="I42" s="2">
        <v>4</v>
      </c>
      <c r="J42" s="2">
        <v>3</v>
      </c>
      <c r="K42" s="2">
        <v>4</v>
      </c>
      <c r="L42" s="2">
        <v>5</v>
      </c>
      <c r="M42" s="2">
        <v>5</v>
      </c>
      <c r="N42" s="2">
        <v>4</v>
      </c>
      <c r="O42" s="2">
        <v>4</v>
      </c>
      <c r="P42" s="12">
        <f t="shared" si="1"/>
        <v>3.7857142857142856</v>
      </c>
      <c r="Q42" s="3"/>
      <c r="R42" s="3"/>
      <c r="S42" s="3"/>
      <c r="T42" s="3"/>
      <c r="U42" s="3"/>
      <c r="V42" s="3"/>
      <c r="W42" s="3"/>
      <c r="X42" s="3"/>
      <c r="Y42" s="3"/>
      <c r="Z42" s="3"/>
      <c r="AA42" s="3"/>
      <c r="AB42" s="3"/>
      <c r="AC42" s="3"/>
      <c r="AD42" s="3"/>
      <c r="AE42" s="3"/>
      <c r="AF42" s="3"/>
      <c r="AG42" s="3"/>
      <c r="AH42" s="3"/>
      <c r="AI42" s="3"/>
      <c r="AJ42" s="3"/>
      <c r="AK42" s="3"/>
      <c r="AL42" s="3"/>
      <c r="AM42" s="3"/>
      <c r="AN42" s="3"/>
      <c r="AO42" s="3"/>
      <c r="AP42" s="12"/>
      <c r="AQ42" s="1"/>
      <c r="AR42" s="4"/>
      <c r="AS42" s="4"/>
      <c r="AT42" s="4"/>
      <c r="AU42" s="4"/>
      <c r="AV42" s="4"/>
      <c r="AW42" s="4"/>
      <c r="AX42" s="4"/>
      <c r="AY42" s="4"/>
      <c r="AZ42" s="4"/>
      <c r="BA42" s="4"/>
      <c r="BB42" s="4"/>
      <c r="BC42" s="4"/>
      <c r="BD42" s="4"/>
      <c r="BE42" s="4"/>
      <c r="BF42" s="4"/>
      <c r="BG42" s="4"/>
      <c r="BH42" s="4"/>
      <c r="BI42" s="4"/>
      <c r="BJ42" s="4"/>
      <c r="BK42" s="4"/>
      <c r="BL42" s="4"/>
      <c r="BM42" s="4"/>
      <c r="BN42" s="4"/>
      <c r="BO42" s="4"/>
      <c r="BP42" s="4"/>
      <c r="BQ42" s="12"/>
      <c r="BR42" s="1"/>
      <c r="BS42" s="1"/>
      <c r="BT42" s="7" t="s">
        <v>52</v>
      </c>
      <c r="BU42" s="7"/>
    </row>
    <row r="43" spans="1:73">
      <c r="A43" s="1" t="s">
        <v>80</v>
      </c>
      <c r="B43" s="2">
        <v>3</v>
      </c>
      <c r="C43" s="2">
        <v>4</v>
      </c>
      <c r="D43" s="2">
        <v>3</v>
      </c>
      <c r="E43" s="2">
        <v>3</v>
      </c>
      <c r="F43" s="2">
        <v>3</v>
      </c>
      <c r="G43" s="2">
        <v>3</v>
      </c>
      <c r="H43" s="2">
        <v>3</v>
      </c>
      <c r="I43" s="2">
        <v>4</v>
      </c>
      <c r="J43" s="2">
        <v>3</v>
      </c>
      <c r="K43" s="2">
        <v>4</v>
      </c>
      <c r="L43" s="2">
        <v>5</v>
      </c>
      <c r="M43" s="2">
        <v>5</v>
      </c>
      <c r="N43" s="2">
        <v>4</v>
      </c>
      <c r="O43" s="2">
        <v>4</v>
      </c>
      <c r="P43" s="12">
        <f t="shared" si="1"/>
        <v>3.6428571428571428</v>
      </c>
      <c r="Q43" s="3"/>
      <c r="R43" s="3"/>
      <c r="S43" s="3"/>
      <c r="T43" s="3"/>
      <c r="U43" s="3"/>
      <c r="V43" s="3"/>
      <c r="W43" s="3"/>
      <c r="X43" s="3"/>
      <c r="Y43" s="3"/>
      <c r="Z43" s="3"/>
      <c r="AA43" s="3"/>
      <c r="AB43" s="3"/>
      <c r="AC43" s="3"/>
      <c r="AD43" s="3"/>
      <c r="AE43" s="3"/>
      <c r="AF43" s="3"/>
      <c r="AG43" s="3"/>
      <c r="AH43" s="3"/>
      <c r="AI43" s="3"/>
      <c r="AJ43" s="3"/>
      <c r="AK43" s="3"/>
      <c r="AL43" s="3"/>
      <c r="AM43" s="3"/>
      <c r="AN43" s="3"/>
      <c r="AO43" s="3"/>
      <c r="AP43" s="12"/>
      <c r="AQ43" s="1"/>
      <c r="AR43" s="4"/>
      <c r="AS43" s="4"/>
      <c r="AT43" s="4"/>
      <c r="AU43" s="4"/>
      <c r="AV43" s="4"/>
      <c r="AW43" s="4"/>
      <c r="AX43" s="4"/>
      <c r="AY43" s="4"/>
      <c r="AZ43" s="4"/>
      <c r="BA43" s="4"/>
      <c r="BB43" s="4"/>
      <c r="BC43" s="4"/>
      <c r="BD43" s="4"/>
      <c r="BE43" s="4"/>
      <c r="BF43" s="4"/>
      <c r="BG43" s="4"/>
      <c r="BH43" s="4"/>
      <c r="BI43" s="4"/>
      <c r="BJ43" s="4"/>
      <c r="BK43" s="4"/>
      <c r="BL43" s="4"/>
      <c r="BM43" s="4"/>
      <c r="BN43" s="4"/>
      <c r="BO43" s="4"/>
      <c r="BP43" s="4"/>
      <c r="BQ43" s="12"/>
      <c r="BR43" s="1"/>
      <c r="BS43" s="1"/>
      <c r="BT43" s="7"/>
      <c r="BU43" s="7" t="s">
        <v>52</v>
      </c>
    </row>
    <row r="44" spans="1:73">
      <c r="A44" s="1" t="s">
        <v>81</v>
      </c>
      <c r="B44" s="2">
        <v>4</v>
      </c>
      <c r="C44" s="2">
        <v>3</v>
      </c>
      <c r="D44" s="2">
        <v>3</v>
      </c>
      <c r="E44" s="2">
        <v>5</v>
      </c>
      <c r="F44" s="2">
        <v>4</v>
      </c>
      <c r="G44" s="2">
        <v>3</v>
      </c>
      <c r="H44" s="2">
        <v>4</v>
      </c>
      <c r="I44" s="2">
        <v>4</v>
      </c>
      <c r="J44" s="2">
        <v>3</v>
      </c>
      <c r="K44" s="2">
        <v>4</v>
      </c>
      <c r="L44" s="2">
        <v>4</v>
      </c>
      <c r="M44" s="2">
        <v>5</v>
      </c>
      <c r="N44" s="2">
        <v>4</v>
      </c>
      <c r="O44" s="2">
        <v>4</v>
      </c>
      <c r="P44" s="12">
        <f t="shared" si="1"/>
        <v>3.8571428571428572</v>
      </c>
      <c r="Q44" s="3"/>
      <c r="R44" s="3"/>
      <c r="S44" s="3"/>
      <c r="T44" s="3"/>
      <c r="U44" s="3"/>
      <c r="V44" s="3"/>
      <c r="W44" s="3"/>
      <c r="X44" s="3"/>
      <c r="Y44" s="3"/>
      <c r="Z44" s="3"/>
      <c r="AA44" s="3"/>
      <c r="AB44" s="3"/>
      <c r="AC44" s="3"/>
      <c r="AD44" s="3"/>
      <c r="AE44" s="3"/>
      <c r="AF44" s="3"/>
      <c r="AG44" s="3"/>
      <c r="AH44" s="3"/>
      <c r="AI44" s="3"/>
      <c r="AJ44" s="3"/>
      <c r="AK44" s="3"/>
      <c r="AL44" s="3"/>
      <c r="AM44" s="3"/>
      <c r="AN44" s="3"/>
      <c r="AO44" s="3"/>
      <c r="AP44" s="12"/>
      <c r="AQ44" s="1"/>
      <c r="AR44" s="4"/>
      <c r="AS44" s="4"/>
      <c r="AT44" s="4"/>
      <c r="AU44" s="4"/>
      <c r="AV44" s="4"/>
      <c r="AW44" s="4"/>
      <c r="AX44" s="4"/>
      <c r="AY44" s="4"/>
      <c r="AZ44" s="4"/>
      <c r="BA44" s="4"/>
      <c r="BB44" s="4"/>
      <c r="BC44" s="4"/>
      <c r="BD44" s="4"/>
      <c r="BE44" s="4"/>
      <c r="BF44" s="4"/>
      <c r="BG44" s="4"/>
      <c r="BH44" s="4"/>
      <c r="BI44" s="4"/>
      <c r="BJ44" s="4"/>
      <c r="BK44" s="4"/>
      <c r="BL44" s="4"/>
      <c r="BM44" s="4"/>
      <c r="BN44" s="4"/>
      <c r="BO44" s="4"/>
      <c r="BP44" s="4"/>
      <c r="BQ44" s="12"/>
      <c r="BR44" s="1"/>
      <c r="BS44" s="1"/>
      <c r="BT44" s="7" t="s">
        <v>52</v>
      </c>
      <c r="BU44" s="7"/>
    </row>
    <row r="46" spans="1:73" ht="18">
      <c r="A46" s="66" t="s">
        <v>83</v>
      </c>
      <c r="B46" s="66"/>
      <c r="C46" s="66"/>
      <c r="D46" s="66"/>
      <c r="E46" s="66"/>
      <c r="F46" s="66"/>
      <c r="G46" s="66"/>
      <c r="H46" s="66"/>
      <c r="I46" s="66"/>
      <c r="J46" s="66"/>
      <c r="K46" s="66"/>
      <c r="L46" s="66"/>
      <c r="M46" s="66"/>
      <c r="N46" s="66"/>
      <c r="O46" s="66"/>
      <c r="P46" s="66"/>
      <c r="Q46" s="66"/>
      <c r="R46" s="66"/>
      <c r="S46" s="66"/>
      <c r="T46" s="66"/>
      <c r="U46" s="66"/>
      <c r="V46" s="66"/>
      <c r="W46" s="66"/>
      <c r="X46" s="66"/>
      <c r="Y46" s="66"/>
      <c r="Z46" s="66"/>
      <c r="AA46" s="66"/>
      <c r="AB46" s="66"/>
      <c r="AC46" s="66"/>
      <c r="AD46" s="66"/>
      <c r="AE46" s="66"/>
      <c r="AF46" s="66"/>
    </row>
    <row r="47" spans="1:73" ht="15" customHeight="1">
      <c r="B47" s="72" t="s">
        <v>62</v>
      </c>
      <c r="C47" s="72"/>
      <c r="D47" s="72"/>
      <c r="E47" s="72"/>
      <c r="F47" s="72"/>
      <c r="G47" s="72"/>
      <c r="H47" s="72"/>
      <c r="I47" s="72"/>
      <c r="J47" s="72"/>
      <c r="K47" s="72"/>
      <c r="L47" s="72"/>
      <c r="M47" s="72"/>
      <c r="N47" s="72"/>
      <c r="O47" s="72"/>
      <c r="P47" s="72"/>
      <c r="Q47" s="73" t="s">
        <v>61</v>
      </c>
      <c r="R47" s="74"/>
      <c r="S47" s="74"/>
      <c r="T47" s="74"/>
      <c r="U47" s="74"/>
      <c r="V47" s="74"/>
      <c r="W47" s="74"/>
      <c r="X47" s="74"/>
      <c r="Y47" s="74"/>
      <c r="Z47" s="74"/>
      <c r="AA47" s="74"/>
      <c r="AB47" s="74"/>
      <c r="AC47" s="74"/>
      <c r="AD47" s="74"/>
      <c r="AE47" s="74"/>
      <c r="AF47" s="74"/>
      <c r="AG47" s="74"/>
      <c r="AH47" s="74"/>
      <c r="AI47" s="74"/>
      <c r="AJ47" s="74"/>
      <c r="AK47" s="74"/>
      <c r="AL47" s="74"/>
      <c r="AM47" s="74"/>
      <c r="AN47" s="74"/>
      <c r="AO47" s="74"/>
      <c r="AP47" s="75"/>
      <c r="AQ47" s="68" t="s">
        <v>45</v>
      </c>
      <c r="AR47" s="73" t="s">
        <v>85</v>
      </c>
      <c r="AS47" s="74"/>
      <c r="AT47" s="74"/>
      <c r="AU47" s="74"/>
      <c r="AV47" s="74"/>
      <c r="AW47" s="74"/>
      <c r="AX47" s="74"/>
      <c r="AY47" s="74"/>
      <c r="AZ47" s="74"/>
      <c r="BA47" s="74"/>
      <c r="BB47" s="74"/>
      <c r="BC47" s="74"/>
      <c r="BD47" s="74"/>
      <c r="BE47" s="74"/>
      <c r="BF47" s="74"/>
      <c r="BG47" s="74"/>
      <c r="BH47" s="74"/>
      <c r="BI47" s="74"/>
      <c r="BJ47" s="74"/>
      <c r="BK47" s="74"/>
      <c r="BL47" s="74"/>
      <c r="BM47" s="74"/>
      <c r="BN47" s="74"/>
      <c r="BO47" s="74"/>
      <c r="BP47" s="74"/>
      <c r="BQ47" s="75"/>
      <c r="BR47" s="68" t="s">
        <v>45</v>
      </c>
      <c r="BS47" s="42" t="s">
        <v>35</v>
      </c>
      <c r="BT47" s="43"/>
      <c r="BU47" s="44"/>
    </row>
    <row r="48" spans="1:73" ht="152.25" customHeight="1">
      <c r="B48" s="26" t="s">
        <v>46</v>
      </c>
      <c r="C48" s="26" t="s">
        <v>21</v>
      </c>
      <c r="D48" s="26" t="s">
        <v>51</v>
      </c>
      <c r="E48" s="26" t="s">
        <v>23</v>
      </c>
      <c r="F48" s="26" t="s">
        <v>27</v>
      </c>
      <c r="G48" s="26" t="s">
        <v>34</v>
      </c>
      <c r="H48" s="26" t="s">
        <v>24</v>
      </c>
      <c r="I48" s="26" t="s">
        <v>25</v>
      </c>
      <c r="J48" s="26" t="s">
        <v>26</v>
      </c>
      <c r="K48" s="26" t="s">
        <v>28</v>
      </c>
      <c r="L48" s="26" t="s">
        <v>48</v>
      </c>
      <c r="M48" s="26" t="s">
        <v>29</v>
      </c>
      <c r="N48" s="26" t="s">
        <v>39</v>
      </c>
      <c r="O48" s="26" t="s">
        <v>47</v>
      </c>
      <c r="P48" s="29" t="s">
        <v>30</v>
      </c>
      <c r="Q48" s="27" t="s">
        <v>46</v>
      </c>
      <c r="R48" s="27" t="s">
        <v>21</v>
      </c>
      <c r="S48" s="27" t="s">
        <v>22</v>
      </c>
      <c r="T48" s="27" t="s">
        <v>23</v>
      </c>
      <c r="U48" s="27" t="s">
        <v>42</v>
      </c>
      <c r="V48" s="27" t="s">
        <v>27</v>
      </c>
      <c r="W48" s="27" t="s">
        <v>34</v>
      </c>
      <c r="X48" s="27" t="s">
        <v>24</v>
      </c>
      <c r="Y48" s="27" t="s">
        <v>25</v>
      </c>
      <c r="Z48" s="27" t="s">
        <v>26</v>
      </c>
      <c r="AA48" s="27" t="s">
        <v>67</v>
      </c>
      <c r="AB48" s="27" t="s">
        <v>48</v>
      </c>
      <c r="AC48" s="27" t="s">
        <v>29</v>
      </c>
      <c r="AD48" s="27" t="s">
        <v>47</v>
      </c>
      <c r="AE48" s="27" t="s">
        <v>43</v>
      </c>
      <c r="AF48" s="45" t="s">
        <v>49</v>
      </c>
      <c r="AG48" s="46"/>
      <c r="AH48" s="46"/>
      <c r="AI48" s="47"/>
      <c r="AJ48" s="48" t="s">
        <v>44</v>
      </c>
      <c r="AK48" s="49"/>
      <c r="AL48" s="49"/>
      <c r="AM48" s="49"/>
      <c r="AN48" s="49"/>
      <c r="AO48" s="50"/>
      <c r="AP48" s="11" t="s">
        <v>30</v>
      </c>
      <c r="AQ48" s="68"/>
      <c r="AR48" s="28" t="s">
        <v>46</v>
      </c>
      <c r="AS48" s="28" t="s">
        <v>21</v>
      </c>
      <c r="AT48" s="28" t="s">
        <v>22</v>
      </c>
      <c r="AU48" s="28" t="s">
        <v>23</v>
      </c>
      <c r="AV48" s="28" t="s">
        <v>42</v>
      </c>
      <c r="AW48" s="28" t="s">
        <v>27</v>
      </c>
      <c r="AX48" s="28" t="s">
        <v>34</v>
      </c>
      <c r="AY48" s="28" t="s">
        <v>24</v>
      </c>
      <c r="AZ48" s="28" t="s">
        <v>25</v>
      </c>
      <c r="BA48" s="28" t="s">
        <v>26</v>
      </c>
      <c r="BB48" s="28" t="s">
        <v>67</v>
      </c>
      <c r="BC48" s="28" t="s">
        <v>48</v>
      </c>
      <c r="BD48" s="28" t="s">
        <v>29</v>
      </c>
      <c r="BE48" s="28" t="s">
        <v>47</v>
      </c>
      <c r="BF48" s="28" t="s">
        <v>43</v>
      </c>
      <c r="BG48" s="51" t="s">
        <v>49</v>
      </c>
      <c r="BH48" s="52"/>
      <c r="BI48" s="52"/>
      <c r="BJ48" s="52"/>
      <c r="BK48" s="52"/>
      <c r="BL48" s="52"/>
      <c r="BM48" s="30"/>
      <c r="BN48" s="30"/>
      <c r="BO48" s="30"/>
      <c r="BP48" s="31"/>
      <c r="BQ48" s="11" t="s">
        <v>30</v>
      </c>
      <c r="BR48" s="68"/>
      <c r="BS48" s="5" t="s">
        <v>36</v>
      </c>
      <c r="BT48" s="5" t="s">
        <v>37</v>
      </c>
      <c r="BU48" s="9" t="s">
        <v>38</v>
      </c>
    </row>
    <row r="49" spans="1:99">
      <c r="A49" s="1" t="s">
        <v>0</v>
      </c>
      <c r="B49" s="2">
        <v>5</v>
      </c>
      <c r="C49" s="2">
        <v>5</v>
      </c>
      <c r="D49" s="2"/>
      <c r="E49" s="2">
        <v>5</v>
      </c>
      <c r="F49" s="2">
        <v>5</v>
      </c>
      <c r="G49" s="2">
        <v>5</v>
      </c>
      <c r="H49" s="2"/>
      <c r="I49" s="2"/>
      <c r="J49" s="2"/>
      <c r="K49" s="2">
        <v>5</v>
      </c>
      <c r="L49" s="2">
        <v>5</v>
      </c>
      <c r="M49" s="2">
        <v>5</v>
      </c>
      <c r="N49" s="2">
        <v>5</v>
      </c>
      <c r="O49" s="2">
        <v>5</v>
      </c>
      <c r="P49" s="12">
        <f>SUM(B49:O49)/10</f>
        <v>5</v>
      </c>
      <c r="Q49" s="3">
        <v>5</v>
      </c>
      <c r="R49" s="3">
        <v>5</v>
      </c>
      <c r="S49" s="3"/>
      <c r="T49" s="3">
        <v>4</v>
      </c>
      <c r="U49" s="3"/>
      <c r="V49" s="3">
        <v>4</v>
      </c>
      <c r="W49" s="3"/>
      <c r="X49" s="3"/>
      <c r="Y49" s="3"/>
      <c r="Z49" s="3"/>
      <c r="AA49" s="3">
        <v>4</v>
      </c>
      <c r="AB49" s="3">
        <v>4</v>
      </c>
      <c r="AC49" s="3">
        <v>5</v>
      </c>
      <c r="AD49" s="3">
        <v>5</v>
      </c>
      <c r="AE49" s="3">
        <v>5</v>
      </c>
      <c r="AF49" s="3">
        <v>5</v>
      </c>
      <c r="AG49" s="3">
        <v>5</v>
      </c>
      <c r="AH49" s="3">
        <v>5</v>
      </c>
      <c r="AI49" s="3">
        <v>5</v>
      </c>
      <c r="AJ49" s="3"/>
      <c r="AK49" s="3"/>
      <c r="AL49" s="3"/>
      <c r="AM49" s="3"/>
      <c r="AN49" s="3"/>
      <c r="AO49" s="3"/>
      <c r="AP49" s="12">
        <f>SUM(Q49:AO49)/13</f>
        <v>4.6923076923076925</v>
      </c>
      <c r="AQ49" s="17">
        <f>AP49-P49</f>
        <v>-0.30769230769230749</v>
      </c>
      <c r="AR49" s="4">
        <v>5</v>
      </c>
      <c r="AS49" s="4">
        <v>5</v>
      </c>
      <c r="AT49" s="4"/>
      <c r="AU49" s="4">
        <v>5</v>
      </c>
      <c r="AV49" s="4"/>
      <c r="AW49" s="4">
        <v>5</v>
      </c>
      <c r="AX49" s="4">
        <v>5</v>
      </c>
      <c r="AY49" s="4"/>
      <c r="AZ49" s="4"/>
      <c r="BA49" s="4"/>
      <c r="BB49" s="4"/>
      <c r="BC49" s="4">
        <v>5</v>
      </c>
      <c r="BD49" s="4">
        <v>5</v>
      </c>
      <c r="BE49" s="4">
        <v>5</v>
      </c>
      <c r="BF49" s="4"/>
      <c r="BG49" s="4">
        <v>4</v>
      </c>
      <c r="BH49" s="4">
        <v>5</v>
      </c>
      <c r="BI49" s="4">
        <v>5</v>
      </c>
      <c r="BJ49" s="4">
        <v>5</v>
      </c>
      <c r="BK49" s="4">
        <v>5</v>
      </c>
      <c r="BL49" s="4">
        <v>5</v>
      </c>
      <c r="BM49" s="4"/>
      <c r="BN49" s="4"/>
      <c r="BO49" s="4"/>
      <c r="BP49" s="4"/>
      <c r="BQ49" s="12">
        <f>SUM(AR49:BP49)/14</f>
        <v>4.9285714285714288</v>
      </c>
      <c r="BR49" s="17">
        <f>BQ49-P49</f>
        <v>-7.1428571428571175E-2</v>
      </c>
      <c r="BS49" s="7" t="s">
        <v>78</v>
      </c>
      <c r="BT49" s="1"/>
      <c r="BU49" s="7"/>
    </row>
    <row r="50" spans="1:99">
      <c r="A50" s="1" t="s">
        <v>1</v>
      </c>
      <c r="B50" s="2">
        <v>5</v>
      </c>
      <c r="C50" s="2">
        <v>5</v>
      </c>
      <c r="D50" s="2"/>
      <c r="E50" s="2">
        <v>5</v>
      </c>
      <c r="F50" s="2">
        <v>5</v>
      </c>
      <c r="G50" s="2">
        <v>5</v>
      </c>
      <c r="H50" s="2"/>
      <c r="I50" s="2"/>
      <c r="J50" s="2"/>
      <c r="K50" s="2">
        <v>5</v>
      </c>
      <c r="L50" s="2">
        <v>5</v>
      </c>
      <c r="M50" s="2">
        <v>5</v>
      </c>
      <c r="N50" s="2">
        <v>5</v>
      </c>
      <c r="O50" s="2">
        <v>5</v>
      </c>
      <c r="P50" s="12">
        <f>SUM(B50:O50)/10</f>
        <v>5</v>
      </c>
      <c r="Q50" s="3">
        <v>4</v>
      </c>
      <c r="R50" s="3">
        <v>5</v>
      </c>
      <c r="S50" s="3">
        <v>5</v>
      </c>
      <c r="T50" s="3">
        <v>4</v>
      </c>
      <c r="U50" s="3"/>
      <c r="V50" s="3">
        <v>5</v>
      </c>
      <c r="W50" s="3"/>
      <c r="X50" s="3"/>
      <c r="Y50" s="3"/>
      <c r="Z50" s="3"/>
      <c r="AA50" s="3">
        <v>5</v>
      </c>
      <c r="AB50" s="3">
        <v>5</v>
      </c>
      <c r="AC50" s="3">
        <v>5</v>
      </c>
      <c r="AD50" s="3">
        <v>5</v>
      </c>
      <c r="AE50" s="3">
        <v>5</v>
      </c>
      <c r="AF50" s="3">
        <v>5</v>
      </c>
      <c r="AG50" s="3">
        <v>5</v>
      </c>
      <c r="AH50" s="3"/>
      <c r="AI50" s="3"/>
      <c r="AJ50" s="3"/>
      <c r="AK50" s="3"/>
      <c r="AL50" s="3"/>
      <c r="AM50" s="3"/>
      <c r="AN50" s="3"/>
      <c r="AO50" s="3"/>
      <c r="AP50" s="12">
        <f>SUM(Q50:AO50)/12</f>
        <v>4.833333333333333</v>
      </c>
      <c r="AQ50" s="17">
        <f>AP50-P50</f>
        <v>-0.16666666666666696</v>
      </c>
      <c r="AR50" s="4"/>
      <c r="AS50" s="4"/>
      <c r="AT50" s="4"/>
      <c r="AU50" s="4"/>
      <c r="AV50" s="4"/>
      <c r="AW50" s="4"/>
      <c r="AX50" s="4"/>
      <c r="AY50" s="4"/>
      <c r="AZ50" s="4"/>
      <c r="BA50" s="4"/>
      <c r="BB50" s="4"/>
      <c r="BC50" s="4"/>
      <c r="BD50" s="4"/>
      <c r="BE50" s="4"/>
      <c r="BF50" s="4"/>
      <c r="BG50" s="4"/>
      <c r="BH50" s="4"/>
      <c r="BI50" s="4"/>
      <c r="BJ50" s="4"/>
      <c r="BK50" s="4"/>
      <c r="BL50" s="4"/>
      <c r="BM50" s="4"/>
      <c r="BN50" s="4"/>
      <c r="BO50" s="4"/>
      <c r="BP50" s="4"/>
      <c r="BQ50" s="12"/>
      <c r="BR50" s="17"/>
      <c r="BS50" s="7" t="s">
        <v>52</v>
      </c>
      <c r="BT50" s="7"/>
      <c r="BU50" s="7"/>
    </row>
    <row r="51" spans="1:99" ht="18">
      <c r="A51" s="67" t="s">
        <v>84</v>
      </c>
      <c r="B51" s="67"/>
      <c r="C51" s="67"/>
      <c r="D51" s="67"/>
      <c r="E51" s="67"/>
      <c r="F51" s="67"/>
      <c r="G51" s="67"/>
      <c r="H51" s="67"/>
      <c r="I51" s="67"/>
      <c r="J51" s="67"/>
      <c r="K51" s="67"/>
      <c r="L51" s="67"/>
      <c r="M51" s="67"/>
      <c r="N51" s="67"/>
      <c r="O51" s="67"/>
      <c r="P51" s="67"/>
      <c r="Q51" s="67"/>
      <c r="R51" s="67"/>
      <c r="S51" s="67"/>
      <c r="T51" s="67"/>
      <c r="U51" s="67"/>
      <c r="V51" s="67"/>
      <c r="W51" s="67"/>
      <c r="X51" s="67"/>
      <c r="Y51" s="67"/>
      <c r="Z51" s="67"/>
      <c r="AA51" s="67"/>
      <c r="AB51" s="67"/>
      <c r="AC51" s="67"/>
      <c r="AD51" s="67"/>
      <c r="AE51" s="67"/>
      <c r="AF51" s="67"/>
    </row>
    <row r="52" spans="1:99" ht="15" customHeight="1">
      <c r="B52" s="72" t="s">
        <v>65</v>
      </c>
      <c r="C52" s="72"/>
      <c r="D52" s="72"/>
      <c r="E52" s="72"/>
      <c r="F52" s="72"/>
      <c r="G52" s="72"/>
      <c r="H52" s="72"/>
      <c r="I52" s="72"/>
      <c r="J52" s="72"/>
      <c r="K52" s="72"/>
      <c r="L52" s="72"/>
      <c r="M52" s="72"/>
      <c r="N52" s="72"/>
      <c r="O52" s="72"/>
      <c r="P52" s="72"/>
      <c r="Q52" s="35" t="s">
        <v>66</v>
      </c>
      <c r="R52" s="36"/>
      <c r="S52" s="36"/>
      <c r="T52" s="36"/>
      <c r="U52" s="36"/>
      <c r="V52" s="36"/>
      <c r="W52" s="36"/>
      <c r="X52" s="36"/>
      <c r="Y52" s="36"/>
      <c r="Z52" s="36"/>
      <c r="AA52" s="36"/>
      <c r="AB52" s="36"/>
      <c r="AC52" s="36"/>
      <c r="AD52" s="36"/>
      <c r="AE52" s="36"/>
      <c r="AF52" s="36"/>
      <c r="AG52" s="36"/>
      <c r="AH52" s="36"/>
      <c r="AI52" s="36"/>
      <c r="AJ52" s="36"/>
      <c r="AK52" s="36"/>
      <c r="AL52" s="36"/>
      <c r="AM52" s="36"/>
      <c r="AN52" s="37"/>
      <c r="AO52" s="38" t="s">
        <v>30</v>
      </c>
      <c r="AP52" s="39"/>
      <c r="AQ52" s="68" t="s">
        <v>82</v>
      </c>
      <c r="AR52" s="35" t="s">
        <v>31</v>
      </c>
      <c r="AS52" s="36"/>
      <c r="AT52" s="36"/>
      <c r="AU52" s="36"/>
      <c r="AV52" s="36"/>
      <c r="AW52" s="36"/>
      <c r="AX52" s="36"/>
      <c r="AY52" s="36"/>
      <c r="AZ52" s="36"/>
      <c r="BA52" s="36"/>
      <c r="BB52" s="36"/>
      <c r="BC52" s="36"/>
      <c r="BD52" s="36"/>
      <c r="BE52" s="36"/>
      <c r="BF52" s="36"/>
      <c r="BG52" s="36"/>
      <c r="BH52" s="36"/>
      <c r="BI52" s="36"/>
      <c r="BJ52" s="36"/>
      <c r="BK52" s="36"/>
      <c r="BL52" s="36"/>
      <c r="BM52" s="36"/>
      <c r="BN52" s="36"/>
      <c r="BO52" s="37"/>
      <c r="BP52" s="38" t="s">
        <v>30</v>
      </c>
      <c r="BQ52" s="39"/>
      <c r="BR52" s="68" t="s">
        <v>82</v>
      </c>
      <c r="BS52" s="42" t="s">
        <v>35</v>
      </c>
      <c r="BT52" s="43"/>
      <c r="BU52" s="44"/>
      <c r="CS52" s="6"/>
      <c r="CT52" s="10"/>
      <c r="CU52" s="6"/>
    </row>
    <row r="53" spans="1:99" ht="152.25" customHeight="1">
      <c r="B53" s="26" t="s">
        <v>46</v>
      </c>
      <c r="C53" s="26" t="s">
        <v>21</v>
      </c>
      <c r="D53" s="26" t="s">
        <v>51</v>
      </c>
      <c r="E53" s="26" t="s">
        <v>23</v>
      </c>
      <c r="F53" s="26" t="s">
        <v>27</v>
      </c>
      <c r="G53" s="26" t="s">
        <v>34</v>
      </c>
      <c r="H53" s="26" t="s">
        <v>63</v>
      </c>
      <c r="I53" s="26" t="s">
        <v>64</v>
      </c>
      <c r="J53" s="26" t="s">
        <v>26</v>
      </c>
      <c r="K53" s="26" t="s">
        <v>28</v>
      </c>
      <c r="L53" s="26" t="s">
        <v>48</v>
      </c>
      <c r="M53" s="26" t="s">
        <v>29</v>
      </c>
      <c r="N53" s="26" t="s">
        <v>39</v>
      </c>
      <c r="O53" s="26" t="s">
        <v>47</v>
      </c>
      <c r="P53" s="29" t="s">
        <v>30</v>
      </c>
      <c r="Q53" s="28" t="s">
        <v>46</v>
      </c>
      <c r="R53" s="28" t="s">
        <v>21</v>
      </c>
      <c r="S53" s="28" t="s">
        <v>51</v>
      </c>
      <c r="T53" s="28" t="s">
        <v>23</v>
      </c>
      <c r="U53" s="28" t="s">
        <v>27</v>
      </c>
      <c r="V53" s="28" t="s">
        <v>34</v>
      </c>
      <c r="W53" s="28" t="s">
        <v>24</v>
      </c>
      <c r="X53" s="28" t="s">
        <v>25</v>
      </c>
      <c r="Y53" s="28" t="s">
        <v>26</v>
      </c>
      <c r="Z53" s="28" t="s">
        <v>28</v>
      </c>
      <c r="AA53" s="28" t="s">
        <v>48</v>
      </c>
      <c r="AB53" s="28" t="s">
        <v>29</v>
      </c>
      <c r="AC53" s="28" t="s">
        <v>39</v>
      </c>
      <c r="AD53" s="28" t="s">
        <v>47</v>
      </c>
      <c r="AE53" s="28" t="s">
        <v>63</v>
      </c>
      <c r="AF53" s="69" t="s">
        <v>40</v>
      </c>
      <c r="AG53" s="70"/>
      <c r="AH53" s="71"/>
      <c r="AI53" s="51" t="s">
        <v>41</v>
      </c>
      <c r="AJ53" s="52"/>
      <c r="AK53" s="52"/>
      <c r="AL53" s="52"/>
      <c r="AM53" s="52"/>
      <c r="AN53" s="65"/>
      <c r="AO53" s="40"/>
      <c r="AP53" s="41"/>
      <c r="AQ53" s="68"/>
      <c r="AR53" s="28" t="s">
        <v>46</v>
      </c>
      <c r="AS53" s="28" t="s">
        <v>21</v>
      </c>
      <c r="AT53" s="28" t="s">
        <v>51</v>
      </c>
      <c r="AU53" s="28" t="s">
        <v>23</v>
      </c>
      <c r="AV53" s="28" t="s">
        <v>27</v>
      </c>
      <c r="AW53" s="28" t="s">
        <v>34</v>
      </c>
      <c r="AX53" s="28" t="s">
        <v>24</v>
      </c>
      <c r="AY53" s="28" t="s">
        <v>25</v>
      </c>
      <c r="AZ53" s="28" t="s">
        <v>26</v>
      </c>
      <c r="BA53" s="28" t="s">
        <v>28</v>
      </c>
      <c r="BB53" s="28" t="s">
        <v>48</v>
      </c>
      <c r="BC53" s="28" t="s">
        <v>29</v>
      </c>
      <c r="BD53" s="28" t="s">
        <v>39</v>
      </c>
      <c r="BE53" s="28" t="s">
        <v>47</v>
      </c>
      <c r="BF53" s="28" t="s">
        <v>63</v>
      </c>
      <c r="BG53" s="51" t="s">
        <v>40</v>
      </c>
      <c r="BH53" s="52"/>
      <c r="BI53" s="65"/>
      <c r="BJ53" s="51" t="s">
        <v>41</v>
      </c>
      <c r="BK53" s="52"/>
      <c r="BL53" s="52"/>
      <c r="BM53" s="52"/>
      <c r="BN53" s="52"/>
      <c r="BO53" s="65"/>
      <c r="BP53" s="40"/>
      <c r="BQ53" s="41"/>
      <c r="BR53" s="68"/>
      <c r="BS53" s="5" t="s">
        <v>36</v>
      </c>
      <c r="BT53" s="5" t="s">
        <v>37</v>
      </c>
      <c r="BU53" s="9" t="s">
        <v>38</v>
      </c>
      <c r="CS53" s="6"/>
      <c r="CT53" s="10"/>
      <c r="CU53" s="6"/>
    </row>
    <row r="54" spans="1:99">
      <c r="A54" s="1" t="s">
        <v>0</v>
      </c>
      <c r="B54" s="2">
        <v>5</v>
      </c>
      <c r="C54" s="2">
        <v>5</v>
      </c>
      <c r="D54" s="2">
        <v>5</v>
      </c>
      <c r="E54" s="2">
        <v>5</v>
      </c>
      <c r="F54" s="2">
        <v>5</v>
      </c>
      <c r="G54" s="2">
        <v>5</v>
      </c>
      <c r="H54" s="2">
        <v>5</v>
      </c>
      <c r="I54" s="2">
        <v>5</v>
      </c>
      <c r="J54" s="2"/>
      <c r="K54" s="2">
        <v>5</v>
      </c>
      <c r="L54" s="2">
        <v>5</v>
      </c>
      <c r="M54" s="2">
        <v>5</v>
      </c>
      <c r="N54" s="2">
        <v>5</v>
      </c>
      <c r="O54" s="2">
        <v>5</v>
      </c>
      <c r="P54" s="12">
        <f>SUM(B54:O54)/13</f>
        <v>5</v>
      </c>
      <c r="Q54" s="4">
        <v>5</v>
      </c>
      <c r="R54" s="4">
        <v>5</v>
      </c>
      <c r="S54" s="4">
        <v>4</v>
      </c>
      <c r="T54" s="4">
        <v>5</v>
      </c>
      <c r="U54" s="4">
        <v>4</v>
      </c>
      <c r="V54" s="4">
        <v>5</v>
      </c>
      <c r="W54" s="4">
        <v>5</v>
      </c>
      <c r="X54" s="4">
        <v>4</v>
      </c>
      <c r="Y54" s="4">
        <v>4</v>
      </c>
      <c r="Z54" s="4">
        <v>4</v>
      </c>
      <c r="AA54" s="4">
        <v>5</v>
      </c>
      <c r="AB54" s="4">
        <v>5</v>
      </c>
      <c r="AC54" s="4">
        <v>4</v>
      </c>
      <c r="AD54" s="4">
        <v>4</v>
      </c>
      <c r="AE54" s="4">
        <v>5</v>
      </c>
      <c r="AF54" s="4"/>
      <c r="AG54" s="4"/>
      <c r="AH54" s="4"/>
      <c r="AI54" s="4"/>
      <c r="AJ54" s="4"/>
      <c r="AK54" s="4"/>
      <c r="AL54" s="4"/>
      <c r="AM54" s="4"/>
      <c r="AN54" s="4"/>
      <c r="AO54" s="33">
        <f>SUM(Q54:AN54)/15</f>
        <v>4.5333333333333332</v>
      </c>
      <c r="AP54" s="34"/>
      <c r="AQ54" s="17">
        <f>AO54-P54</f>
        <v>-0.46666666666666679</v>
      </c>
      <c r="AR54" s="4"/>
      <c r="AS54" s="4"/>
      <c r="AT54" s="4"/>
      <c r="AU54" s="4"/>
      <c r="AV54" s="4"/>
      <c r="AW54" s="4"/>
      <c r="AX54" s="4"/>
      <c r="AY54" s="4"/>
      <c r="AZ54" s="4"/>
      <c r="BA54" s="4"/>
      <c r="BB54" s="4"/>
      <c r="BC54" s="4"/>
      <c r="BD54" s="4"/>
      <c r="BE54" s="4"/>
      <c r="BF54" s="4"/>
      <c r="BG54" s="4"/>
      <c r="BH54" s="4"/>
      <c r="BI54" s="4"/>
      <c r="BJ54" s="4"/>
      <c r="BK54" s="4"/>
      <c r="BL54" s="4"/>
      <c r="BM54" s="4"/>
      <c r="BN54" s="4"/>
      <c r="BO54" s="4"/>
      <c r="BP54" s="33">
        <f>SUM(AR54:BO54)/15</f>
        <v>0</v>
      </c>
      <c r="BQ54" s="34"/>
      <c r="BR54" s="17"/>
      <c r="BS54" s="7" t="s">
        <v>52</v>
      </c>
      <c r="BT54" s="1"/>
      <c r="BU54" s="7"/>
      <c r="CS54" s="6"/>
      <c r="CT54" s="10"/>
      <c r="CU54" s="6"/>
    </row>
    <row r="55" spans="1:99">
      <c r="A55" s="1" t="s">
        <v>1</v>
      </c>
      <c r="B55" s="2">
        <v>4</v>
      </c>
      <c r="C55" s="2">
        <v>4</v>
      </c>
      <c r="D55" s="2">
        <v>4</v>
      </c>
      <c r="E55" s="2">
        <v>5</v>
      </c>
      <c r="F55" s="2">
        <v>5</v>
      </c>
      <c r="G55" s="2">
        <v>5</v>
      </c>
      <c r="H55" s="2">
        <v>5</v>
      </c>
      <c r="I55" s="2">
        <v>5</v>
      </c>
      <c r="J55" s="2"/>
      <c r="K55" s="2">
        <v>4</v>
      </c>
      <c r="L55" s="2">
        <v>5</v>
      </c>
      <c r="M55" s="2">
        <v>5</v>
      </c>
      <c r="N55" s="2">
        <v>5</v>
      </c>
      <c r="O55" s="2">
        <v>5</v>
      </c>
      <c r="P55" s="12">
        <f>SUM(B55:O55)/13</f>
        <v>4.6923076923076925</v>
      </c>
      <c r="Q55" s="4">
        <v>4</v>
      </c>
      <c r="R55" s="4">
        <v>4</v>
      </c>
      <c r="S55" s="4">
        <v>4</v>
      </c>
      <c r="T55" s="4">
        <v>5</v>
      </c>
      <c r="U55" s="4">
        <v>4</v>
      </c>
      <c r="V55" s="4">
        <v>5</v>
      </c>
      <c r="W55" s="4">
        <v>5</v>
      </c>
      <c r="X55" s="4">
        <v>5</v>
      </c>
      <c r="Y55" s="4">
        <v>5</v>
      </c>
      <c r="Z55" s="4">
        <v>4</v>
      </c>
      <c r="AA55" s="4">
        <v>5</v>
      </c>
      <c r="AB55" s="4">
        <v>5</v>
      </c>
      <c r="AC55" s="4">
        <v>4</v>
      </c>
      <c r="AD55" s="4">
        <v>5</v>
      </c>
      <c r="AE55" s="4">
        <v>5</v>
      </c>
      <c r="AF55" s="4"/>
      <c r="AG55" s="4"/>
      <c r="AH55" s="4"/>
      <c r="AI55" s="4"/>
      <c r="AJ55" s="4"/>
      <c r="AK55" s="4"/>
      <c r="AL55" s="4"/>
      <c r="AM55" s="4"/>
      <c r="AN55" s="4"/>
      <c r="AO55" s="33">
        <f>SUM(Q55:AN55)/15</f>
        <v>4.5999999999999996</v>
      </c>
      <c r="AP55" s="34"/>
      <c r="AQ55" s="17">
        <f t="shared" ref="AQ55:AQ56" si="2">AO55-P55</f>
        <v>-9.2307692307692868E-2</v>
      </c>
      <c r="AR55" s="4"/>
      <c r="AS55" s="4"/>
      <c r="AT55" s="4"/>
      <c r="AU55" s="4"/>
      <c r="AV55" s="4"/>
      <c r="AW55" s="4"/>
      <c r="AX55" s="4"/>
      <c r="AY55" s="4"/>
      <c r="AZ55" s="4"/>
      <c r="BA55" s="4"/>
      <c r="BB55" s="4"/>
      <c r="BC55" s="4"/>
      <c r="BD55" s="4"/>
      <c r="BE55" s="4"/>
      <c r="BF55" s="4"/>
      <c r="BG55" s="4"/>
      <c r="BH55" s="4"/>
      <c r="BI55" s="4"/>
      <c r="BJ55" s="4"/>
      <c r="BK55" s="4"/>
      <c r="BL55" s="4"/>
      <c r="BM55" s="4"/>
      <c r="BN55" s="4"/>
      <c r="BO55" s="4"/>
      <c r="BP55" s="33">
        <f>SUM(AR55:BO55)/15</f>
        <v>0</v>
      </c>
      <c r="BQ55" s="34"/>
      <c r="BR55" s="1"/>
      <c r="BS55" s="7" t="s">
        <v>52</v>
      </c>
      <c r="BT55" s="7"/>
      <c r="BU55" s="7"/>
      <c r="CS55" s="6"/>
      <c r="CT55" s="10"/>
      <c r="CU55" s="6"/>
    </row>
    <row r="56" spans="1:99">
      <c r="A56" s="1" t="s">
        <v>2</v>
      </c>
      <c r="B56" s="2">
        <v>5</v>
      </c>
      <c r="C56" s="2">
        <v>5</v>
      </c>
      <c r="D56" s="2">
        <v>5</v>
      </c>
      <c r="E56" s="2">
        <v>5</v>
      </c>
      <c r="F56" s="2">
        <v>5</v>
      </c>
      <c r="G56" s="2">
        <v>5</v>
      </c>
      <c r="H56" s="2">
        <v>5</v>
      </c>
      <c r="I56" s="2">
        <v>5</v>
      </c>
      <c r="J56" s="2"/>
      <c r="K56" s="2">
        <v>5</v>
      </c>
      <c r="L56" s="2">
        <v>5</v>
      </c>
      <c r="M56" s="2">
        <v>5</v>
      </c>
      <c r="N56" s="2">
        <v>5</v>
      </c>
      <c r="O56" s="2">
        <v>5</v>
      </c>
      <c r="P56" s="12">
        <f>SUM(B56:O56)/13</f>
        <v>5</v>
      </c>
      <c r="Q56" s="4">
        <v>5</v>
      </c>
      <c r="R56" s="4">
        <v>5</v>
      </c>
      <c r="S56" s="4">
        <v>5</v>
      </c>
      <c r="T56" s="4">
        <v>5</v>
      </c>
      <c r="U56" s="4">
        <v>5</v>
      </c>
      <c r="V56" s="4">
        <v>5</v>
      </c>
      <c r="W56" s="4">
        <v>5</v>
      </c>
      <c r="X56" s="4">
        <v>4</v>
      </c>
      <c r="Y56" s="4">
        <v>5</v>
      </c>
      <c r="Z56" s="4">
        <v>5</v>
      </c>
      <c r="AA56" s="4">
        <v>5</v>
      </c>
      <c r="AB56" s="4">
        <v>5</v>
      </c>
      <c r="AC56" s="4">
        <v>5</v>
      </c>
      <c r="AD56" s="4">
        <v>4</v>
      </c>
      <c r="AE56" s="4">
        <v>5</v>
      </c>
      <c r="AF56" s="4"/>
      <c r="AG56" s="4"/>
      <c r="AH56" s="4"/>
      <c r="AI56" s="4"/>
      <c r="AJ56" s="4"/>
      <c r="AK56" s="4"/>
      <c r="AL56" s="4"/>
      <c r="AM56" s="4"/>
      <c r="AN56" s="4"/>
      <c r="AO56" s="33">
        <f>SUM(Q56:AN56)/15</f>
        <v>4.8666666666666663</v>
      </c>
      <c r="AP56" s="34"/>
      <c r="AQ56" s="17">
        <f t="shared" si="2"/>
        <v>-0.13333333333333375</v>
      </c>
      <c r="AR56" s="4">
        <v>5</v>
      </c>
      <c r="AS56" s="4">
        <v>4</v>
      </c>
      <c r="AT56" s="4">
        <v>5</v>
      </c>
      <c r="AU56" s="4">
        <v>5</v>
      </c>
      <c r="AV56" s="4">
        <v>4</v>
      </c>
      <c r="AW56" s="4">
        <v>5</v>
      </c>
      <c r="AX56" s="4">
        <v>5</v>
      </c>
      <c r="AY56" s="4">
        <v>4</v>
      </c>
      <c r="AZ56" s="4">
        <v>4</v>
      </c>
      <c r="BA56" s="4">
        <v>4</v>
      </c>
      <c r="BB56" s="4">
        <v>5</v>
      </c>
      <c r="BC56" s="4">
        <v>5</v>
      </c>
      <c r="BD56" s="4"/>
      <c r="BE56" s="4">
        <v>4</v>
      </c>
      <c r="BF56" s="4">
        <v>5</v>
      </c>
      <c r="BG56" s="4"/>
      <c r="BH56" s="4"/>
      <c r="BI56" s="4"/>
      <c r="BJ56" s="4"/>
      <c r="BK56" s="4"/>
      <c r="BL56" s="4"/>
      <c r="BM56" s="4"/>
      <c r="BN56" s="4"/>
      <c r="BO56" s="4"/>
      <c r="BP56" s="33">
        <f>SUM(AR56:BO56)/14</f>
        <v>4.5714285714285712</v>
      </c>
      <c r="BQ56" s="34"/>
      <c r="BR56" s="17">
        <f>BP56-P56</f>
        <v>-0.42857142857142883</v>
      </c>
      <c r="BS56" s="7" t="s">
        <v>78</v>
      </c>
      <c r="BT56" s="1"/>
      <c r="BU56" s="7"/>
    </row>
  </sheetData>
  <mergeCells count="38">
    <mergeCell ref="A1:J1"/>
    <mergeCell ref="A51:AF51"/>
    <mergeCell ref="BR52:BR53"/>
    <mergeCell ref="BS52:BU52"/>
    <mergeCell ref="AF53:AH53"/>
    <mergeCell ref="AI53:AN53"/>
    <mergeCell ref="BG53:BI53"/>
    <mergeCell ref="BJ53:BO53"/>
    <mergeCell ref="B52:P52"/>
    <mergeCell ref="AQ52:AQ53"/>
    <mergeCell ref="B47:P47"/>
    <mergeCell ref="Q47:AP47"/>
    <mergeCell ref="AQ47:AQ48"/>
    <mergeCell ref="AR47:BQ47"/>
    <mergeCell ref="BR47:BR48"/>
    <mergeCell ref="BS47:BU47"/>
    <mergeCell ref="AF48:AI48"/>
    <mergeCell ref="AJ48:AO48"/>
    <mergeCell ref="BG48:BL48"/>
    <mergeCell ref="B2:P2"/>
    <mergeCell ref="Q2:AP2"/>
    <mergeCell ref="AR2:BP2"/>
    <mergeCell ref="BS2:BU2"/>
    <mergeCell ref="AF3:AG3"/>
    <mergeCell ref="AH3:AO3"/>
    <mergeCell ref="BG3:BH3"/>
    <mergeCell ref="BI3:BP3"/>
    <mergeCell ref="A46:AF46"/>
    <mergeCell ref="AO55:AP55"/>
    <mergeCell ref="BP55:BQ55"/>
    <mergeCell ref="AO56:AP56"/>
    <mergeCell ref="BP56:BQ56"/>
    <mergeCell ref="Q52:AN52"/>
    <mergeCell ref="AO52:AP53"/>
    <mergeCell ref="AR52:BO52"/>
    <mergeCell ref="BP52:BQ53"/>
    <mergeCell ref="AO54:AP54"/>
    <mergeCell ref="BP54:BQ54"/>
  </mergeCells>
  <pageMargins left="0.7" right="0.7" top="0.75" bottom="0.75" header="0.3" footer="0.3"/>
  <pageSetup paperSize="8" scale="57" fitToHeight="0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Munkalapok</vt:lpstr>
      </vt:variant>
      <vt:variant>
        <vt:i4>1</vt:i4>
      </vt:variant>
      <vt:variant>
        <vt:lpstr>Névvel ellátott tartományok</vt:lpstr>
      </vt:variant>
      <vt:variant>
        <vt:i4>1</vt:i4>
      </vt:variant>
    </vt:vector>
  </HeadingPairs>
  <TitlesOfParts>
    <vt:vector size="2" baseType="lpstr">
      <vt:lpstr>2014-15-ben végzettek</vt:lpstr>
      <vt:lpstr>'2014-15-ben végzettek'!Nyomtatási_terület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Pénzes Judit</dc:creator>
  <cp:lastModifiedBy>Alica</cp:lastModifiedBy>
  <cp:lastPrinted>2016-12-05T13:23:15Z</cp:lastPrinted>
  <dcterms:created xsi:type="dcterms:W3CDTF">2016-03-18T14:08:34Z</dcterms:created>
  <dcterms:modified xsi:type="dcterms:W3CDTF">2017-11-21T17:50:08Z</dcterms:modified>
</cp:coreProperties>
</file>