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lhasznalo\Desktop\"/>
    </mc:Choice>
  </mc:AlternateContent>
  <bookViews>
    <workbookView xWindow="0" yWindow="0" windowWidth="15360" windowHeight="7755"/>
  </bookViews>
  <sheets>
    <sheet name="publikus" sheetId="4" r:id="rId1"/>
  </sheets>
  <definedNames>
    <definedName name="_xlnm.Print_Area" localSheetId="0">publikus!$A$1:$AQ$50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P49" i="4" l="1"/>
  <c r="P49" i="4"/>
  <c r="AP45" i="4"/>
  <c r="P45" i="4"/>
  <c r="P44" i="4"/>
  <c r="AP43" i="4"/>
  <c r="P43" i="4"/>
  <c r="P42" i="4"/>
  <c r="P41" i="4"/>
  <c r="AP40" i="4"/>
  <c r="P40" i="4"/>
  <c r="P39" i="4"/>
  <c r="AP38" i="4"/>
  <c r="P38" i="4"/>
  <c r="AP37" i="4"/>
  <c r="P37" i="4"/>
  <c r="AP36" i="4"/>
  <c r="P36" i="4"/>
  <c r="P35" i="4"/>
  <c r="AP34" i="4"/>
  <c r="P34" i="4"/>
  <c r="P33" i="4"/>
  <c r="P32" i="4"/>
  <c r="P31" i="4"/>
  <c r="P30" i="4"/>
  <c r="P29" i="4"/>
  <c r="P28" i="4"/>
  <c r="P27" i="4"/>
  <c r="AP26" i="4"/>
  <c r="P26" i="4"/>
  <c r="AP25" i="4"/>
  <c r="P25" i="4"/>
  <c r="P24" i="4"/>
  <c r="P23" i="4"/>
  <c r="P22" i="4"/>
  <c r="P21" i="4"/>
  <c r="P20" i="4"/>
  <c r="P19" i="4"/>
  <c r="AP18" i="4"/>
  <c r="P18" i="4"/>
  <c r="AP17" i="4"/>
  <c r="P17" i="4"/>
  <c r="P16" i="4"/>
  <c r="P15" i="4"/>
  <c r="AP14" i="4"/>
  <c r="P14" i="4"/>
  <c r="AP13" i="4"/>
  <c r="P13" i="4"/>
  <c r="P12" i="4"/>
  <c r="AP11" i="4"/>
  <c r="P11" i="4"/>
  <c r="AP10" i="4"/>
  <c r="P10" i="4"/>
  <c r="P9" i="4"/>
  <c r="P8" i="4"/>
  <c r="P7" i="4"/>
  <c r="P6" i="4"/>
  <c r="P5" i="4"/>
  <c r="AP4" i="4"/>
  <c r="P4" i="4"/>
  <c r="AQ36" i="4" l="1"/>
  <c r="AQ10" i="4"/>
  <c r="AQ40" i="4"/>
  <c r="AQ43" i="4"/>
  <c r="AQ34" i="4"/>
  <c r="AQ18" i="4"/>
  <c r="AQ13" i="4"/>
  <c r="AQ25" i="4"/>
  <c r="AQ14" i="4"/>
  <c r="AQ17" i="4"/>
  <c r="AQ26" i="4"/>
  <c r="AQ37" i="4"/>
  <c r="AQ45" i="4"/>
  <c r="AQ49" i="4"/>
  <c r="AQ11" i="4"/>
  <c r="AQ4" i="4"/>
  <c r="AQ38" i="4"/>
</calcChain>
</file>

<file path=xl/sharedStrings.xml><?xml version="1.0" encoding="utf-8"?>
<sst xmlns="http://schemas.openxmlformats.org/spreadsheetml/2006/main" count="117" uniqueCount="78">
  <si>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</si>
  <si>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</si>
  <si>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</si>
  <si>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</si>
  <si>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</si>
  <si>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</si>
  <si>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</si>
  <si>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</si>
  <si>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</si>
  <si>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</si>
  <si>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</si>
  <si>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</si>
  <si>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</si>
  <si>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</si>
  <si>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</si>
  <si>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Irodalom</t>
  </si>
  <si>
    <t>Történelem</t>
  </si>
  <si>
    <t>Angol</t>
  </si>
  <si>
    <t>Fizika</t>
  </si>
  <si>
    <t>Biológia</t>
  </si>
  <si>
    <t>Kémia</t>
  </si>
  <si>
    <t>Matematika</t>
  </si>
  <si>
    <t>Földünk és környezetünk</t>
  </si>
  <si>
    <t>Rajz és vizuális kultúra</t>
  </si>
  <si>
    <t>TANULMÁNYI ÁTLAG</t>
  </si>
  <si>
    <t>8. ÉVFOLYAMOS TANULMÁNYI EREDMÉNY</t>
  </si>
  <si>
    <t>9. ÉVFOLYAMOS TANULMÁNYI EREDMÉNY</t>
  </si>
  <si>
    <t>Informatika</t>
  </si>
  <si>
    <t>Technika</t>
  </si>
  <si>
    <t>2. nyelv</t>
  </si>
  <si>
    <t>Tánc és d./Mozgókép és média</t>
  </si>
  <si>
    <t>Szakmai tárgyak</t>
  </si>
  <si>
    <t>Változás a 8. évf. tnulmányi átlagához képest</t>
  </si>
  <si>
    <t>Magyar nyelv</t>
  </si>
  <si>
    <t>Testnevelés</t>
  </si>
  <si>
    <t>Ének-zene</t>
  </si>
  <si>
    <t>Egyéb tantárgy</t>
  </si>
  <si>
    <t>tanuló</t>
  </si>
  <si>
    <t>Történelem és társadalmi ismeretek</t>
  </si>
  <si>
    <t>2016/17-ben végzett tanulók:</t>
  </si>
  <si>
    <t>16.</t>
  </si>
  <si>
    <t>17.</t>
  </si>
  <si>
    <t>18.</t>
  </si>
  <si>
    <t>19.</t>
  </si>
  <si>
    <t>20.</t>
  </si>
  <si>
    <t>21.</t>
  </si>
  <si>
    <t>22.</t>
  </si>
  <si>
    <t>23.</t>
  </si>
  <si>
    <t>Etika/Hit- és Erkölcstan</t>
  </si>
  <si>
    <t>Komplex term.tud.</t>
  </si>
  <si>
    <t>Természetismeret</t>
  </si>
  <si>
    <t>Etika/Hit- és erkölcstan</t>
  </si>
  <si>
    <t>4. ÉVFOLYAMOS TANULMÁNYI EREDMÉNY</t>
  </si>
  <si>
    <t>5. ÉVFOLYAMOS TANULMÁNYI EREDMÉNY</t>
  </si>
  <si>
    <t>Hittan</t>
  </si>
  <si>
    <t>Életvitel</t>
  </si>
  <si>
    <t>Történelem/Társ. Ism.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</si>
  <si>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</si>
  <si>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</si>
  <si>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</si>
  <si>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</si>
  <si>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</si>
  <si>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</si>
  <si>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</si>
  <si>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</si>
  <si>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</si>
  <si>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</si>
  <si>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</si>
  <si>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</si>
  <si>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</si>
  <si>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</si>
  <si>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</si>
  <si>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</si>
  <si>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</si>
  <si>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</si>
  <si>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</si>
  <si>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Környezetismeret</t>
  </si>
  <si>
    <t>2016/17-ben 4. évfolyamot végzett, 8 évfolyamos gimnáziumban továbbtanuló tanulók: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</si>
</sst>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vertical="center" textRotation="90"/>
    </xf>
    <xf numFmtId="0" fontId="3" fillId="0" borderId="1" xfId="0" applyFont="1" applyBorder="1" applyAlignment="1"/>
    <xf numFmtId="0" fontId="1" fillId="0" borderId="2" xfId="0" applyFont="1" applyBorder="1" applyAlignment="1">
      <alignment wrapText="1"/>
    </xf>
    <xf numFmtId="2" fontId="1" fillId="0" borderId="0" xfId="0" applyNumberFormat="1" applyFont="1"/>
    <xf numFmtId="0" fontId="1" fillId="5" borderId="0" xfId="0" applyFont="1" applyFill="1"/>
    <xf numFmtId="0" fontId="1" fillId="2" borderId="1" xfId="0" applyFont="1" applyFill="1" applyBorder="1" applyAlignment="1">
      <alignment horizontal="left" textRotation="90"/>
    </xf>
    <xf numFmtId="2" fontId="2" fillId="3" borderId="1" xfId="0" applyNumberFormat="1" applyFont="1" applyFill="1" applyBorder="1" applyAlignment="1">
      <alignment horizontal="left" textRotation="90"/>
    </xf>
    <xf numFmtId="0" fontId="1" fillId="4" borderId="1" xfId="0" applyFont="1" applyFill="1" applyBorder="1" applyAlignment="1">
      <alignment horizontal="left" textRotation="90"/>
    </xf>
    <xf numFmtId="0" fontId="1" fillId="4" borderId="3" xfId="0" applyFont="1" applyFill="1" applyBorder="1" applyAlignment="1">
      <alignment textRotation="90"/>
    </xf>
    <xf numFmtId="0" fontId="2" fillId="0" borderId="1" xfId="0" applyFont="1" applyBorder="1" applyAlignment="1">
      <alignment horizontal="left" textRotation="90" wrapText="1"/>
    </xf>
    <xf numFmtId="0" fontId="1" fillId="2" borderId="1" xfId="0" applyFont="1" applyFill="1" applyBorder="1"/>
    <xf numFmtId="2" fontId="1" fillId="3" borderId="1" xfId="0" applyNumberFormat="1" applyFont="1" applyFill="1" applyBorder="1"/>
    <xf numFmtId="0" fontId="1" fillId="4" borderId="1" xfId="0" applyFont="1" applyFill="1" applyBorder="1"/>
    <xf numFmtId="2" fontId="1" fillId="0" borderId="1" xfId="0" applyNumberFormat="1" applyFont="1" applyBorder="1"/>
    <xf numFmtId="0" fontId="1" fillId="2" borderId="0" xfId="0" applyFont="1" applyFill="1"/>
    <xf numFmtId="0" fontId="1" fillId="2" borderId="1" xfId="0" applyFont="1" applyFill="1" applyBorder="1" applyAlignment="1"/>
    <xf numFmtId="0" fontId="1" fillId="4" borderId="3" xfId="0" applyFont="1" applyFill="1" applyBorder="1" applyAlignment="1"/>
    <xf numFmtId="0" fontId="1" fillId="4" borderId="1" xfId="0" applyFont="1" applyFill="1" applyBorder="1" applyAlignment="1"/>
    <xf numFmtId="0" fontId="1" fillId="6" borderId="1" xfId="0" applyFont="1" applyFill="1" applyBorder="1"/>
    <xf numFmtId="0" fontId="1" fillId="4" borderId="1" xfId="0" applyFont="1" applyFill="1" applyBorder="1" applyAlignment="1">
      <alignment wrapText="1"/>
    </xf>
    <xf numFmtId="0" fontId="1" fillId="2" borderId="6" xfId="0" applyFont="1" applyFill="1" applyBorder="1"/>
    <xf numFmtId="0" fontId="4" fillId="0" borderId="0" xfId="0" applyFont="1" applyBorder="1" applyAlignment="1">
      <alignment horizontal="left" wrapText="1"/>
    </xf>
    <xf numFmtId="0" fontId="4" fillId="0" borderId="7" xfId="0" applyFont="1" applyBorder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 textRotation="90"/>
    </xf>
    <xf numFmtId="0" fontId="1" fillId="4" borderId="5" xfId="0" applyFont="1" applyFill="1" applyBorder="1" applyAlignment="1">
      <alignment horizontal="center" textRotation="90"/>
    </xf>
    <xf numFmtId="0" fontId="1" fillId="4" borderId="4" xfId="0" applyFont="1" applyFill="1" applyBorder="1" applyAlignment="1">
      <alignment horizontal="center" textRotation="90"/>
    </xf>
    <xf numFmtId="0" fontId="2" fillId="0" borderId="1" xfId="0" applyFont="1" applyBorder="1" applyAlignment="1">
      <alignment horizontal="left" textRotation="90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9"/>
  <sheetViews>
    <sheetView tabSelected="1" view="pageBreakPreview" zoomScale="110" zoomScaleNormal="90" zoomScaleSheetLayoutView="110" workbookViewId="0">
      <pane ySplit="3" topLeftCell="A31" activePane="bottomLeft" state="frozen"/>
      <selection pane="bottomLeft" sqref="A1:S1"/>
    </sheetView>
  </sheetViews>
  <sheetFormatPr defaultRowHeight="15" x14ac:dyDescent="0.25"/>
  <cols>
    <col min="1" max="1" width="4" style="2" customWidth="1"/>
    <col min="2" max="15" width="2.85546875" style="2" customWidth="1"/>
    <col min="16" max="16" width="5.140625" style="6" customWidth="1"/>
    <col min="17" max="31" width="2.7109375" style="2" customWidth="1"/>
    <col min="32" max="41" width="2.7109375" style="7" customWidth="1"/>
    <col min="42" max="42" width="5.140625" style="6" customWidth="1"/>
    <col min="43" max="43" width="5.7109375" style="2" customWidth="1"/>
  </cols>
  <sheetData>
    <row r="1" spans="1:43" ht="18.75" customHeight="1" x14ac:dyDescent="0.3">
      <c r="A1" s="25" t="s">
        <v>39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</row>
    <row r="2" spans="1:43" ht="15" customHeight="1" x14ac:dyDescent="0.25">
      <c r="A2" s="1"/>
      <c r="B2" s="26" t="s">
        <v>25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7" t="s">
        <v>26</v>
      </c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9"/>
      <c r="AQ2" s="1"/>
    </row>
    <row r="3" spans="1:43" ht="126.75" customHeight="1" x14ac:dyDescent="0.25">
      <c r="A3" s="3" t="s">
        <v>37</v>
      </c>
      <c r="B3" s="8" t="s">
        <v>33</v>
      </c>
      <c r="C3" s="8" t="s">
        <v>15</v>
      </c>
      <c r="D3" s="8" t="s">
        <v>38</v>
      </c>
      <c r="E3" s="8" t="s">
        <v>17</v>
      </c>
      <c r="F3" s="8" t="s">
        <v>48</v>
      </c>
      <c r="G3" s="8" t="s">
        <v>21</v>
      </c>
      <c r="H3" s="8" t="s">
        <v>27</v>
      </c>
      <c r="I3" s="8" t="s">
        <v>18</v>
      </c>
      <c r="J3" s="8" t="s">
        <v>19</v>
      </c>
      <c r="K3" s="8" t="s">
        <v>20</v>
      </c>
      <c r="L3" s="8" t="s">
        <v>22</v>
      </c>
      <c r="M3" s="8" t="s">
        <v>35</v>
      </c>
      <c r="N3" s="8" t="s">
        <v>23</v>
      </c>
      <c r="O3" s="8" t="s">
        <v>34</v>
      </c>
      <c r="P3" s="9" t="s">
        <v>24</v>
      </c>
      <c r="Q3" s="10" t="s">
        <v>33</v>
      </c>
      <c r="R3" s="10" t="s">
        <v>15</v>
      </c>
      <c r="S3" s="10" t="s">
        <v>56</v>
      </c>
      <c r="T3" s="10" t="s">
        <v>17</v>
      </c>
      <c r="U3" s="10" t="s">
        <v>29</v>
      </c>
      <c r="V3" s="10" t="s">
        <v>21</v>
      </c>
      <c r="W3" s="10" t="s">
        <v>27</v>
      </c>
      <c r="X3" s="10" t="s">
        <v>18</v>
      </c>
      <c r="Y3" s="10" t="s">
        <v>19</v>
      </c>
      <c r="Z3" s="10" t="s">
        <v>20</v>
      </c>
      <c r="AA3" s="10" t="s">
        <v>22</v>
      </c>
      <c r="AB3" s="10" t="s">
        <v>35</v>
      </c>
      <c r="AC3" s="10" t="s">
        <v>23</v>
      </c>
      <c r="AD3" s="10" t="s">
        <v>34</v>
      </c>
      <c r="AE3" s="10" t="s">
        <v>30</v>
      </c>
      <c r="AF3" s="11" t="s">
        <v>49</v>
      </c>
      <c r="AG3" s="11" t="s">
        <v>36</v>
      </c>
      <c r="AH3" s="30" t="s">
        <v>31</v>
      </c>
      <c r="AI3" s="31"/>
      <c r="AJ3" s="31"/>
      <c r="AK3" s="31"/>
      <c r="AL3" s="31"/>
      <c r="AM3" s="31"/>
      <c r="AN3" s="31"/>
      <c r="AO3" s="32"/>
      <c r="AP3" s="9" t="s">
        <v>24</v>
      </c>
      <c r="AQ3" s="12" t="s">
        <v>32</v>
      </c>
    </row>
    <row r="4" spans="1:43" ht="18" customHeight="1" x14ac:dyDescent="0.25">
      <c r="A4" s="4" t="s">
        <v>0</v>
      </c>
      <c r="B4" s="13">
        <v>3</v>
      </c>
      <c r="C4" s="13">
        <v>3</v>
      </c>
      <c r="D4" s="13">
        <v>4</v>
      </c>
      <c r="E4" s="13">
        <v>4</v>
      </c>
      <c r="F4" s="13">
        <v>5</v>
      </c>
      <c r="G4" s="13">
        <v>4</v>
      </c>
      <c r="H4" s="13">
        <v>5</v>
      </c>
      <c r="I4" s="13">
        <v>4</v>
      </c>
      <c r="J4" s="13">
        <v>4</v>
      </c>
      <c r="K4" s="13">
        <v>3</v>
      </c>
      <c r="L4" s="13">
        <v>4</v>
      </c>
      <c r="M4" s="13">
        <v>4</v>
      </c>
      <c r="N4" s="13">
        <v>5</v>
      </c>
      <c r="O4" s="13">
        <v>5</v>
      </c>
      <c r="P4" s="14">
        <f t="shared" ref="P4:P26" si="0">SUM(B4:O4)/14</f>
        <v>4.0714285714285712</v>
      </c>
      <c r="Q4" s="15">
        <v>4</v>
      </c>
      <c r="R4" s="15">
        <v>4</v>
      </c>
      <c r="S4" s="15">
        <v>3</v>
      </c>
      <c r="T4" s="15">
        <v>4</v>
      </c>
      <c r="U4" s="15"/>
      <c r="V4" s="15">
        <v>4</v>
      </c>
      <c r="W4" s="15">
        <v>5</v>
      </c>
      <c r="X4" s="15"/>
      <c r="Y4" s="15"/>
      <c r="Z4" s="15"/>
      <c r="AA4" s="15"/>
      <c r="AB4" s="15"/>
      <c r="AC4" s="15"/>
      <c r="AD4" s="15">
        <v>4</v>
      </c>
      <c r="AE4" s="15"/>
      <c r="AF4" s="15">
        <v>4</v>
      </c>
      <c r="AG4" s="15"/>
      <c r="AH4" s="15">
        <v>5</v>
      </c>
      <c r="AI4" s="15">
        <v>3</v>
      </c>
      <c r="AJ4" s="15">
        <v>3</v>
      </c>
      <c r="AK4" s="15">
        <v>3</v>
      </c>
      <c r="AL4" s="15">
        <v>5</v>
      </c>
      <c r="AM4" s="15">
        <v>5</v>
      </c>
      <c r="AN4" s="15">
        <v>5</v>
      </c>
      <c r="AO4" s="15"/>
      <c r="AP4" s="14">
        <f>SUM(Q4:AO4)/15</f>
        <v>4.0666666666666664</v>
      </c>
      <c r="AQ4" s="16">
        <f>AP4-P4</f>
        <v>-4.761904761904745E-3</v>
      </c>
    </row>
    <row r="5" spans="1:43" ht="18" customHeight="1" x14ac:dyDescent="0.25">
      <c r="A5" s="4" t="s">
        <v>1</v>
      </c>
      <c r="B5" s="13">
        <v>5</v>
      </c>
      <c r="C5" s="13">
        <v>5</v>
      </c>
      <c r="D5" s="13">
        <v>5</v>
      </c>
      <c r="E5" s="13">
        <v>5</v>
      </c>
      <c r="F5" s="13">
        <v>5</v>
      </c>
      <c r="G5" s="13">
        <v>5</v>
      </c>
      <c r="H5" s="13">
        <v>5</v>
      </c>
      <c r="I5" s="13">
        <v>4</v>
      </c>
      <c r="J5" s="13">
        <v>5</v>
      </c>
      <c r="K5" s="13">
        <v>4</v>
      </c>
      <c r="L5" s="13">
        <v>5</v>
      </c>
      <c r="M5" s="13">
        <v>5</v>
      </c>
      <c r="N5" s="13">
        <v>5</v>
      </c>
      <c r="O5" s="13">
        <v>5</v>
      </c>
      <c r="P5" s="14">
        <f t="shared" si="0"/>
        <v>4.8571428571428568</v>
      </c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4"/>
      <c r="AQ5" s="16"/>
    </row>
    <row r="6" spans="1:43" ht="18" customHeight="1" x14ac:dyDescent="0.25">
      <c r="A6" s="4" t="s">
        <v>2</v>
      </c>
      <c r="B6" s="13">
        <v>3</v>
      </c>
      <c r="C6" s="13">
        <v>3</v>
      </c>
      <c r="D6" s="13">
        <v>3</v>
      </c>
      <c r="E6" s="13">
        <v>4</v>
      </c>
      <c r="F6" s="13">
        <v>5</v>
      </c>
      <c r="G6" s="13">
        <v>2</v>
      </c>
      <c r="H6" s="13">
        <v>3</v>
      </c>
      <c r="I6" s="13">
        <v>3</v>
      </c>
      <c r="J6" s="13">
        <v>3</v>
      </c>
      <c r="K6" s="17">
        <v>2</v>
      </c>
      <c r="L6" s="13">
        <v>4</v>
      </c>
      <c r="M6" s="13">
        <v>3</v>
      </c>
      <c r="N6" s="13">
        <v>5</v>
      </c>
      <c r="O6" s="13">
        <v>4</v>
      </c>
      <c r="P6" s="14">
        <f t="shared" si="0"/>
        <v>3.3571428571428572</v>
      </c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4"/>
      <c r="AQ6" s="16"/>
    </row>
    <row r="7" spans="1:43" ht="18" customHeight="1" x14ac:dyDescent="0.25">
      <c r="A7" s="4" t="s">
        <v>3</v>
      </c>
      <c r="B7" s="13">
        <v>3</v>
      </c>
      <c r="C7" s="13">
        <v>3</v>
      </c>
      <c r="D7" s="13">
        <v>4</v>
      </c>
      <c r="E7" s="13">
        <v>3</v>
      </c>
      <c r="F7" s="13">
        <v>5</v>
      </c>
      <c r="G7" s="13">
        <v>3</v>
      </c>
      <c r="H7" s="13">
        <v>3</v>
      </c>
      <c r="I7" s="13">
        <v>3</v>
      </c>
      <c r="J7" s="13">
        <v>3</v>
      </c>
      <c r="K7" s="13">
        <v>3</v>
      </c>
      <c r="L7" s="13">
        <v>5</v>
      </c>
      <c r="M7" s="13">
        <v>3</v>
      </c>
      <c r="N7" s="13">
        <v>5</v>
      </c>
      <c r="O7" s="13">
        <v>5</v>
      </c>
      <c r="P7" s="14">
        <f t="shared" si="0"/>
        <v>3.6428571428571428</v>
      </c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4"/>
      <c r="AQ7" s="16"/>
    </row>
    <row r="8" spans="1:43" ht="18" customHeight="1" x14ac:dyDescent="0.25">
      <c r="A8" s="4" t="s">
        <v>4</v>
      </c>
      <c r="B8" s="13">
        <v>3</v>
      </c>
      <c r="C8" s="13">
        <v>3</v>
      </c>
      <c r="D8" s="13">
        <v>3</v>
      </c>
      <c r="E8" s="13">
        <v>2</v>
      </c>
      <c r="F8" s="13">
        <v>5</v>
      </c>
      <c r="G8" s="13">
        <v>2</v>
      </c>
      <c r="H8" s="13">
        <v>3</v>
      </c>
      <c r="I8" s="13">
        <v>3</v>
      </c>
      <c r="J8" s="13">
        <v>3</v>
      </c>
      <c r="K8" s="13">
        <v>2</v>
      </c>
      <c r="L8" s="18">
        <v>2</v>
      </c>
      <c r="M8" s="13">
        <v>4</v>
      </c>
      <c r="N8" s="13">
        <v>5</v>
      </c>
      <c r="O8" s="13">
        <v>5</v>
      </c>
      <c r="P8" s="14">
        <f t="shared" si="0"/>
        <v>3.2142857142857144</v>
      </c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4"/>
      <c r="AQ8" s="16"/>
    </row>
    <row r="9" spans="1:43" ht="18" customHeight="1" x14ac:dyDescent="0.25">
      <c r="A9" s="4" t="s">
        <v>5</v>
      </c>
      <c r="B9" s="13">
        <v>2</v>
      </c>
      <c r="C9" s="13">
        <v>2</v>
      </c>
      <c r="D9" s="13">
        <v>2</v>
      </c>
      <c r="E9" s="13">
        <v>3</v>
      </c>
      <c r="F9" s="13">
        <v>5</v>
      </c>
      <c r="G9" s="13">
        <v>2</v>
      </c>
      <c r="H9" s="13">
        <v>3</v>
      </c>
      <c r="I9" s="13">
        <v>2</v>
      </c>
      <c r="J9" s="13">
        <v>2</v>
      </c>
      <c r="K9" s="13">
        <v>2</v>
      </c>
      <c r="L9" s="13">
        <v>3</v>
      </c>
      <c r="M9" s="13">
        <v>2</v>
      </c>
      <c r="N9" s="13">
        <v>5</v>
      </c>
      <c r="O9" s="13">
        <v>4</v>
      </c>
      <c r="P9" s="14">
        <f t="shared" si="0"/>
        <v>2.7857142857142856</v>
      </c>
      <c r="Q9" s="19"/>
      <c r="R9" s="20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4"/>
      <c r="AQ9" s="16"/>
    </row>
    <row r="10" spans="1:43" ht="18" customHeight="1" x14ac:dyDescent="0.25">
      <c r="A10" s="4" t="s">
        <v>6</v>
      </c>
      <c r="B10" s="13">
        <v>4</v>
      </c>
      <c r="C10" s="13">
        <v>4</v>
      </c>
      <c r="D10" s="13">
        <v>4</v>
      </c>
      <c r="E10" s="13">
        <v>5</v>
      </c>
      <c r="F10" s="13">
        <v>5</v>
      </c>
      <c r="G10" s="13">
        <v>4</v>
      </c>
      <c r="H10" s="13">
        <v>5</v>
      </c>
      <c r="I10" s="13">
        <v>4</v>
      </c>
      <c r="J10" s="13">
        <v>5</v>
      </c>
      <c r="K10" s="13">
        <v>4</v>
      </c>
      <c r="L10" s="13">
        <v>4</v>
      </c>
      <c r="M10" s="13">
        <v>5</v>
      </c>
      <c r="N10" s="13">
        <v>5</v>
      </c>
      <c r="O10" s="13">
        <v>5</v>
      </c>
      <c r="P10" s="14">
        <f t="shared" si="0"/>
        <v>4.5</v>
      </c>
      <c r="Q10" s="15">
        <v>4</v>
      </c>
      <c r="R10" s="15">
        <v>5</v>
      </c>
      <c r="S10" s="15">
        <v>3</v>
      </c>
      <c r="T10" s="15">
        <v>4</v>
      </c>
      <c r="U10" s="15">
        <v>5</v>
      </c>
      <c r="V10" s="15">
        <v>2</v>
      </c>
      <c r="W10" s="15">
        <v>5</v>
      </c>
      <c r="X10" s="15"/>
      <c r="Y10" s="15"/>
      <c r="Z10" s="15"/>
      <c r="AA10" s="15"/>
      <c r="AB10" s="15"/>
      <c r="AC10" s="15"/>
      <c r="AD10" s="15">
        <v>5</v>
      </c>
      <c r="AE10" s="15"/>
      <c r="AF10" s="15">
        <v>4</v>
      </c>
      <c r="AG10" s="15"/>
      <c r="AH10" s="15">
        <v>5</v>
      </c>
      <c r="AI10" s="15">
        <v>3</v>
      </c>
      <c r="AJ10" s="15">
        <v>5</v>
      </c>
      <c r="AK10" s="15"/>
      <c r="AL10" s="15"/>
      <c r="AM10" s="15"/>
      <c r="AN10" s="15"/>
      <c r="AO10" s="15"/>
      <c r="AP10" s="14">
        <f>SUM(Q10:AO10)/12</f>
        <v>4.166666666666667</v>
      </c>
      <c r="AQ10" s="16">
        <f t="shared" ref="AQ10:AQ26" si="1">AP10-P10</f>
        <v>-0.33333333333333304</v>
      </c>
    </row>
    <row r="11" spans="1:43" ht="18" customHeight="1" x14ac:dyDescent="0.25">
      <c r="A11" s="4" t="s">
        <v>7</v>
      </c>
      <c r="B11" s="13">
        <v>4</v>
      </c>
      <c r="C11" s="13">
        <v>4</v>
      </c>
      <c r="D11" s="13">
        <v>4</v>
      </c>
      <c r="E11" s="13">
        <v>3</v>
      </c>
      <c r="F11" s="13">
        <v>5</v>
      </c>
      <c r="G11" s="13">
        <v>4</v>
      </c>
      <c r="H11" s="13">
        <v>4</v>
      </c>
      <c r="I11" s="13">
        <v>3</v>
      </c>
      <c r="J11" s="13">
        <v>3</v>
      </c>
      <c r="K11" s="13">
        <v>3</v>
      </c>
      <c r="L11" s="13">
        <v>4</v>
      </c>
      <c r="M11" s="13">
        <v>4</v>
      </c>
      <c r="N11" s="13">
        <v>5</v>
      </c>
      <c r="O11" s="13">
        <v>5</v>
      </c>
      <c r="P11" s="14">
        <f t="shared" si="0"/>
        <v>3.9285714285714284</v>
      </c>
      <c r="Q11" s="15">
        <v>5</v>
      </c>
      <c r="R11" s="15">
        <v>4</v>
      </c>
      <c r="S11" s="15">
        <v>3</v>
      </c>
      <c r="T11" s="15"/>
      <c r="U11" s="15">
        <v>3</v>
      </c>
      <c r="V11" s="15">
        <v>2</v>
      </c>
      <c r="W11" s="15">
        <v>5</v>
      </c>
      <c r="X11" s="15"/>
      <c r="Y11" s="15"/>
      <c r="Z11" s="15"/>
      <c r="AA11" s="15"/>
      <c r="AB11" s="15"/>
      <c r="AC11" s="15"/>
      <c r="AD11" s="15">
        <v>4</v>
      </c>
      <c r="AE11" s="15"/>
      <c r="AF11" s="15">
        <v>4</v>
      </c>
      <c r="AG11" s="15"/>
      <c r="AH11" s="15">
        <v>3</v>
      </c>
      <c r="AI11" s="15">
        <v>4</v>
      </c>
      <c r="AJ11" s="15">
        <v>4</v>
      </c>
      <c r="AK11" s="15">
        <v>5</v>
      </c>
      <c r="AL11" s="15">
        <v>4</v>
      </c>
      <c r="AM11" s="15">
        <v>4</v>
      </c>
      <c r="AN11" s="15">
        <v>4</v>
      </c>
      <c r="AO11" s="15">
        <v>5</v>
      </c>
      <c r="AP11" s="14">
        <f>SUM(Q11:AO11)/16</f>
        <v>3.9375</v>
      </c>
      <c r="AQ11" s="16">
        <f t="shared" si="1"/>
        <v>8.9285714285716189E-3</v>
      </c>
    </row>
    <row r="12" spans="1:43" ht="18" customHeight="1" x14ac:dyDescent="0.25">
      <c r="A12" s="4" t="s">
        <v>8</v>
      </c>
      <c r="B12" s="13">
        <v>4</v>
      </c>
      <c r="C12" s="13">
        <v>4</v>
      </c>
      <c r="D12" s="13">
        <v>3</v>
      </c>
      <c r="E12" s="13">
        <v>3</v>
      </c>
      <c r="F12" s="13">
        <v>5</v>
      </c>
      <c r="G12" s="13">
        <v>3</v>
      </c>
      <c r="H12" s="13">
        <v>4</v>
      </c>
      <c r="I12" s="13">
        <v>3</v>
      </c>
      <c r="J12" s="13">
        <v>3</v>
      </c>
      <c r="K12" s="13">
        <v>3</v>
      </c>
      <c r="L12" s="13">
        <v>3</v>
      </c>
      <c r="M12" s="13">
        <v>4</v>
      </c>
      <c r="N12" s="13">
        <v>5</v>
      </c>
      <c r="O12" s="13">
        <v>4</v>
      </c>
      <c r="P12" s="14">
        <f t="shared" si="0"/>
        <v>3.6428571428571428</v>
      </c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4"/>
      <c r="AQ12" s="16"/>
    </row>
    <row r="13" spans="1:43" ht="18" customHeight="1" x14ac:dyDescent="0.25">
      <c r="A13" s="4" t="s">
        <v>9</v>
      </c>
      <c r="B13" s="13">
        <v>5</v>
      </c>
      <c r="C13" s="13">
        <v>5</v>
      </c>
      <c r="D13" s="13">
        <v>4</v>
      </c>
      <c r="E13" s="13">
        <v>5</v>
      </c>
      <c r="F13" s="13">
        <v>5</v>
      </c>
      <c r="G13" s="13">
        <v>5</v>
      </c>
      <c r="H13" s="13">
        <v>5</v>
      </c>
      <c r="I13" s="13">
        <v>4</v>
      </c>
      <c r="J13" s="13">
        <v>5</v>
      </c>
      <c r="K13" s="13">
        <v>4</v>
      </c>
      <c r="L13" s="13">
        <v>4</v>
      </c>
      <c r="M13" s="13">
        <v>5</v>
      </c>
      <c r="N13" s="13">
        <v>5</v>
      </c>
      <c r="O13" s="13">
        <v>5</v>
      </c>
      <c r="P13" s="14">
        <f t="shared" si="0"/>
        <v>4.7142857142857144</v>
      </c>
      <c r="Q13" s="20">
        <v>5</v>
      </c>
      <c r="R13" s="20">
        <v>5</v>
      </c>
      <c r="S13" s="15">
        <v>4</v>
      </c>
      <c r="T13" s="15">
        <v>5</v>
      </c>
      <c r="U13" s="15"/>
      <c r="V13" s="15">
        <v>4</v>
      </c>
      <c r="W13" s="15">
        <v>5</v>
      </c>
      <c r="X13" s="15"/>
      <c r="Y13" s="15"/>
      <c r="Z13" s="15"/>
      <c r="AA13" s="15"/>
      <c r="AB13" s="15"/>
      <c r="AC13" s="15"/>
      <c r="AD13" s="15">
        <v>5</v>
      </c>
      <c r="AE13" s="15"/>
      <c r="AF13" s="15">
        <v>4</v>
      </c>
      <c r="AG13" s="15"/>
      <c r="AH13" s="15">
        <v>5</v>
      </c>
      <c r="AI13" s="15">
        <v>5</v>
      </c>
      <c r="AJ13" s="15">
        <v>5</v>
      </c>
      <c r="AK13" s="15">
        <v>5</v>
      </c>
      <c r="AL13" s="15">
        <v>5</v>
      </c>
      <c r="AM13" s="15">
        <v>5</v>
      </c>
      <c r="AN13" s="15">
        <v>5</v>
      </c>
      <c r="AO13" s="15"/>
      <c r="AP13" s="14">
        <f>SUM(Q13:AO13)/15</f>
        <v>4.8</v>
      </c>
      <c r="AQ13" s="16">
        <f t="shared" si="1"/>
        <v>8.571428571428541E-2</v>
      </c>
    </row>
    <row r="14" spans="1:43" ht="18" customHeight="1" x14ac:dyDescent="0.25">
      <c r="A14" s="4" t="s">
        <v>10</v>
      </c>
      <c r="B14" s="13">
        <v>3</v>
      </c>
      <c r="C14" s="13">
        <v>3</v>
      </c>
      <c r="D14" s="13">
        <v>3</v>
      </c>
      <c r="E14" s="13">
        <v>5</v>
      </c>
      <c r="F14" s="13">
        <v>5</v>
      </c>
      <c r="G14" s="13">
        <v>3</v>
      </c>
      <c r="H14" s="13">
        <v>4</v>
      </c>
      <c r="I14" s="13">
        <v>4</v>
      </c>
      <c r="J14" s="13">
        <v>3</v>
      </c>
      <c r="K14" s="13">
        <v>3</v>
      </c>
      <c r="L14" s="13">
        <v>3</v>
      </c>
      <c r="M14" s="13">
        <v>4</v>
      </c>
      <c r="N14" s="13">
        <v>5</v>
      </c>
      <c r="O14" s="13">
        <v>5</v>
      </c>
      <c r="P14" s="14">
        <f t="shared" si="0"/>
        <v>3.7857142857142856</v>
      </c>
      <c r="Q14" s="15">
        <v>4</v>
      </c>
      <c r="R14" s="15">
        <v>3</v>
      </c>
      <c r="S14" s="15">
        <v>3</v>
      </c>
      <c r="T14" s="15">
        <v>2</v>
      </c>
      <c r="U14" s="15"/>
      <c r="V14" s="15">
        <v>2</v>
      </c>
      <c r="W14" s="15">
        <v>4</v>
      </c>
      <c r="X14" s="15"/>
      <c r="Y14" s="15"/>
      <c r="Z14" s="15"/>
      <c r="AA14" s="15"/>
      <c r="AB14" s="15"/>
      <c r="AC14" s="15"/>
      <c r="AD14" s="15">
        <v>5</v>
      </c>
      <c r="AE14" s="15"/>
      <c r="AF14" s="15">
        <v>3</v>
      </c>
      <c r="AG14" s="15"/>
      <c r="AH14" s="15">
        <v>4</v>
      </c>
      <c r="AI14" s="15">
        <v>4</v>
      </c>
      <c r="AJ14" s="15">
        <v>4</v>
      </c>
      <c r="AK14" s="15">
        <v>3</v>
      </c>
      <c r="AL14" s="15">
        <v>4</v>
      </c>
      <c r="AM14" s="15">
        <v>5</v>
      </c>
      <c r="AN14" s="15"/>
      <c r="AO14" s="15"/>
      <c r="AP14" s="14">
        <f>SUM(Q14:AO14)/14</f>
        <v>3.5714285714285716</v>
      </c>
      <c r="AQ14" s="16">
        <f t="shared" si="1"/>
        <v>-0.21428571428571397</v>
      </c>
    </row>
    <row r="15" spans="1:43" ht="18" customHeight="1" x14ac:dyDescent="0.25">
      <c r="A15" s="4" t="s">
        <v>11</v>
      </c>
      <c r="B15" s="13">
        <v>3</v>
      </c>
      <c r="C15" s="13">
        <v>4</v>
      </c>
      <c r="D15" s="13">
        <v>3</v>
      </c>
      <c r="E15" s="13">
        <v>3</v>
      </c>
      <c r="F15" s="13">
        <v>5</v>
      </c>
      <c r="G15" s="13">
        <v>3</v>
      </c>
      <c r="H15" s="13">
        <v>3</v>
      </c>
      <c r="I15" s="13">
        <v>3</v>
      </c>
      <c r="J15" s="13">
        <v>3</v>
      </c>
      <c r="K15" s="13">
        <v>3</v>
      </c>
      <c r="L15" s="13">
        <v>3</v>
      </c>
      <c r="M15" s="13">
        <v>4</v>
      </c>
      <c r="N15" s="13">
        <v>4</v>
      </c>
      <c r="O15" s="13">
        <v>4</v>
      </c>
      <c r="P15" s="14">
        <f t="shared" si="0"/>
        <v>3.4285714285714284</v>
      </c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4"/>
      <c r="AQ15" s="16"/>
    </row>
    <row r="16" spans="1:43" ht="18" customHeight="1" x14ac:dyDescent="0.25">
      <c r="A16" s="4" t="s">
        <v>12</v>
      </c>
      <c r="B16" s="13">
        <v>3</v>
      </c>
      <c r="C16" s="13">
        <v>4</v>
      </c>
      <c r="D16" s="13">
        <v>3</v>
      </c>
      <c r="E16" s="13">
        <v>3</v>
      </c>
      <c r="F16" s="13">
        <v>5</v>
      </c>
      <c r="G16" s="13">
        <v>2</v>
      </c>
      <c r="H16" s="13">
        <v>4</v>
      </c>
      <c r="I16" s="13">
        <v>3</v>
      </c>
      <c r="J16" s="13">
        <v>3</v>
      </c>
      <c r="K16" s="13">
        <v>2</v>
      </c>
      <c r="L16" s="13">
        <v>3</v>
      </c>
      <c r="M16" s="13">
        <v>4</v>
      </c>
      <c r="N16" s="13">
        <v>5</v>
      </c>
      <c r="O16" s="13">
        <v>4</v>
      </c>
      <c r="P16" s="14">
        <f t="shared" si="0"/>
        <v>3.4285714285714284</v>
      </c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4"/>
      <c r="AQ16" s="16"/>
    </row>
    <row r="17" spans="1:43" ht="18" customHeight="1" x14ac:dyDescent="0.25">
      <c r="A17" s="4" t="s">
        <v>13</v>
      </c>
      <c r="B17" s="13">
        <v>3</v>
      </c>
      <c r="C17" s="13">
        <v>3</v>
      </c>
      <c r="D17" s="13">
        <v>3</v>
      </c>
      <c r="E17" s="13">
        <v>4</v>
      </c>
      <c r="F17" s="13">
        <v>5</v>
      </c>
      <c r="G17" s="13">
        <v>3</v>
      </c>
      <c r="H17" s="13">
        <v>4</v>
      </c>
      <c r="I17" s="13">
        <v>3</v>
      </c>
      <c r="J17" s="13">
        <v>3</v>
      </c>
      <c r="K17" s="13">
        <v>3</v>
      </c>
      <c r="L17" s="13">
        <v>3</v>
      </c>
      <c r="M17" s="13">
        <v>3</v>
      </c>
      <c r="N17" s="13">
        <v>4</v>
      </c>
      <c r="O17" s="13">
        <v>4</v>
      </c>
      <c r="P17" s="14">
        <f t="shared" si="0"/>
        <v>3.4285714285714284</v>
      </c>
      <c r="Q17" s="27">
        <v>3</v>
      </c>
      <c r="R17" s="29"/>
      <c r="S17" s="15"/>
      <c r="T17" s="15">
        <v>4</v>
      </c>
      <c r="U17" s="15">
        <v>3</v>
      </c>
      <c r="V17" s="15">
        <v>2</v>
      </c>
      <c r="W17" s="15">
        <v>5</v>
      </c>
      <c r="X17" s="15"/>
      <c r="Y17" s="15"/>
      <c r="Z17" s="15"/>
      <c r="AA17" s="15"/>
      <c r="AB17" s="15"/>
      <c r="AC17" s="15"/>
      <c r="AD17" s="15">
        <v>4</v>
      </c>
      <c r="AE17" s="15"/>
      <c r="AF17" s="15"/>
      <c r="AG17" s="15"/>
      <c r="AH17" s="15">
        <v>3</v>
      </c>
      <c r="AI17" s="15"/>
      <c r="AJ17" s="15"/>
      <c r="AK17" s="15"/>
      <c r="AL17" s="15"/>
      <c r="AM17" s="15"/>
      <c r="AN17" s="15"/>
      <c r="AO17" s="15"/>
      <c r="AP17" s="14">
        <f>SUM(Q17:AO17)/7</f>
        <v>3.4285714285714284</v>
      </c>
      <c r="AQ17" s="16">
        <f t="shared" si="1"/>
        <v>0</v>
      </c>
    </row>
    <row r="18" spans="1:43" ht="18" customHeight="1" x14ac:dyDescent="0.25">
      <c r="A18" s="4" t="s">
        <v>14</v>
      </c>
      <c r="B18" s="13">
        <v>4</v>
      </c>
      <c r="C18" s="13">
        <v>4</v>
      </c>
      <c r="D18" s="13">
        <v>4</v>
      </c>
      <c r="E18" s="13">
        <v>5</v>
      </c>
      <c r="F18" s="13">
        <v>5</v>
      </c>
      <c r="G18" s="13">
        <v>5</v>
      </c>
      <c r="H18" s="13">
        <v>5</v>
      </c>
      <c r="I18" s="13">
        <v>4</v>
      </c>
      <c r="J18" s="13">
        <v>4</v>
      </c>
      <c r="K18" s="13">
        <v>4</v>
      </c>
      <c r="L18" s="13">
        <v>4</v>
      </c>
      <c r="M18" s="13">
        <v>4</v>
      </c>
      <c r="N18" s="13">
        <v>5</v>
      </c>
      <c r="O18" s="13">
        <v>5</v>
      </c>
      <c r="P18" s="14">
        <f t="shared" si="0"/>
        <v>4.4285714285714288</v>
      </c>
      <c r="Q18" s="15">
        <v>4</v>
      </c>
      <c r="R18" s="15">
        <v>4</v>
      </c>
      <c r="S18" s="15">
        <v>4</v>
      </c>
      <c r="T18" s="15">
        <v>4</v>
      </c>
      <c r="U18" s="15"/>
      <c r="V18" s="15">
        <v>4</v>
      </c>
      <c r="W18" s="15">
        <v>5</v>
      </c>
      <c r="X18" s="15"/>
      <c r="Y18" s="15"/>
      <c r="Z18" s="15"/>
      <c r="AA18" s="15"/>
      <c r="AB18" s="15"/>
      <c r="AC18" s="15"/>
      <c r="AD18" s="15">
        <v>4</v>
      </c>
      <c r="AE18" s="15"/>
      <c r="AF18" s="15">
        <v>4</v>
      </c>
      <c r="AG18" s="15"/>
      <c r="AH18" s="15">
        <v>4</v>
      </c>
      <c r="AI18" s="15">
        <v>4</v>
      </c>
      <c r="AJ18" s="15">
        <v>5</v>
      </c>
      <c r="AK18" s="15">
        <v>4</v>
      </c>
      <c r="AL18" s="15">
        <v>4</v>
      </c>
      <c r="AM18" s="15">
        <v>5</v>
      </c>
      <c r="AN18" s="15"/>
      <c r="AO18" s="15"/>
      <c r="AP18" s="14">
        <f>SUM(Q18:AO18)/14</f>
        <v>4.2142857142857144</v>
      </c>
      <c r="AQ18" s="16">
        <f t="shared" si="1"/>
        <v>-0.21428571428571441</v>
      </c>
    </row>
    <row r="19" spans="1:43" ht="18" customHeight="1" x14ac:dyDescent="0.25">
      <c r="A19" s="4" t="s">
        <v>40</v>
      </c>
      <c r="B19" s="13">
        <v>4</v>
      </c>
      <c r="C19" s="13">
        <v>4</v>
      </c>
      <c r="D19" s="13">
        <v>5</v>
      </c>
      <c r="E19" s="13">
        <v>4</v>
      </c>
      <c r="F19" s="13">
        <v>5</v>
      </c>
      <c r="G19" s="13">
        <v>3</v>
      </c>
      <c r="H19" s="13">
        <v>4</v>
      </c>
      <c r="I19" s="13">
        <v>4</v>
      </c>
      <c r="J19" s="13">
        <v>4</v>
      </c>
      <c r="K19" s="13">
        <v>4</v>
      </c>
      <c r="L19" s="13">
        <v>3</v>
      </c>
      <c r="M19" s="13">
        <v>4</v>
      </c>
      <c r="N19" s="13">
        <v>5</v>
      </c>
      <c r="O19" s="13">
        <v>5</v>
      </c>
      <c r="P19" s="14">
        <f t="shared" si="0"/>
        <v>4.1428571428571432</v>
      </c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4"/>
      <c r="AQ19" s="16"/>
    </row>
    <row r="20" spans="1:43" ht="18" customHeight="1" x14ac:dyDescent="0.25">
      <c r="A20" s="4" t="s">
        <v>41</v>
      </c>
      <c r="B20" s="13">
        <v>3</v>
      </c>
      <c r="C20" s="13">
        <v>4</v>
      </c>
      <c r="D20" s="13">
        <v>3</v>
      </c>
      <c r="E20" s="13">
        <v>3</v>
      </c>
      <c r="F20" s="13">
        <v>5</v>
      </c>
      <c r="G20" s="13">
        <v>2</v>
      </c>
      <c r="H20" s="13">
        <v>3</v>
      </c>
      <c r="I20" s="13">
        <v>3</v>
      </c>
      <c r="J20" s="13">
        <v>4</v>
      </c>
      <c r="K20" s="13">
        <v>2</v>
      </c>
      <c r="L20" s="13">
        <v>3</v>
      </c>
      <c r="M20" s="13">
        <v>3</v>
      </c>
      <c r="N20" s="13">
        <v>5</v>
      </c>
      <c r="O20" s="13">
        <v>5</v>
      </c>
      <c r="P20" s="14">
        <f t="shared" si="0"/>
        <v>3.4285714285714284</v>
      </c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4"/>
      <c r="AQ20" s="16"/>
    </row>
    <row r="21" spans="1:43" ht="18" customHeight="1" x14ac:dyDescent="0.25">
      <c r="A21" s="4" t="s">
        <v>42</v>
      </c>
      <c r="B21" s="13">
        <v>3</v>
      </c>
      <c r="C21" s="13">
        <v>3</v>
      </c>
      <c r="D21" s="13">
        <v>3</v>
      </c>
      <c r="E21" s="13">
        <v>3</v>
      </c>
      <c r="F21" s="13">
        <v>5</v>
      </c>
      <c r="G21" s="13">
        <v>4</v>
      </c>
      <c r="H21" s="13">
        <v>4</v>
      </c>
      <c r="I21" s="13">
        <v>3</v>
      </c>
      <c r="J21" s="13">
        <v>3</v>
      </c>
      <c r="K21" s="13">
        <v>3</v>
      </c>
      <c r="L21" s="13">
        <v>3</v>
      </c>
      <c r="M21" s="13">
        <v>3</v>
      </c>
      <c r="N21" s="13">
        <v>4</v>
      </c>
      <c r="O21" s="13">
        <v>4</v>
      </c>
      <c r="P21" s="14">
        <f t="shared" si="0"/>
        <v>3.4285714285714284</v>
      </c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4"/>
      <c r="AQ21" s="16"/>
    </row>
    <row r="22" spans="1:43" ht="18" customHeight="1" x14ac:dyDescent="0.25">
      <c r="A22" s="4" t="s">
        <v>43</v>
      </c>
      <c r="B22" s="13">
        <v>3</v>
      </c>
      <c r="C22" s="13">
        <v>3</v>
      </c>
      <c r="D22" s="13">
        <v>2</v>
      </c>
      <c r="E22" s="13">
        <v>2</v>
      </c>
      <c r="F22" s="13">
        <v>5</v>
      </c>
      <c r="G22" s="13">
        <v>2</v>
      </c>
      <c r="H22" s="13">
        <v>3</v>
      </c>
      <c r="I22" s="13">
        <v>2</v>
      </c>
      <c r="J22" s="13">
        <v>3</v>
      </c>
      <c r="K22" s="13">
        <v>2</v>
      </c>
      <c r="L22" s="13">
        <v>2</v>
      </c>
      <c r="M22" s="13">
        <v>4</v>
      </c>
      <c r="N22" s="13">
        <v>4</v>
      </c>
      <c r="O22" s="13">
        <v>5</v>
      </c>
      <c r="P22" s="14">
        <f t="shared" si="0"/>
        <v>3</v>
      </c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4"/>
      <c r="AQ22" s="16"/>
    </row>
    <row r="23" spans="1:43" ht="18" customHeight="1" x14ac:dyDescent="0.25">
      <c r="A23" s="4" t="s">
        <v>44</v>
      </c>
      <c r="B23" s="13">
        <v>5</v>
      </c>
      <c r="C23" s="13">
        <v>5</v>
      </c>
      <c r="D23" s="13">
        <v>5</v>
      </c>
      <c r="E23" s="13">
        <v>5</v>
      </c>
      <c r="F23" s="13">
        <v>5</v>
      </c>
      <c r="G23" s="13">
        <v>5</v>
      </c>
      <c r="H23" s="13">
        <v>5</v>
      </c>
      <c r="I23" s="13">
        <v>4</v>
      </c>
      <c r="J23" s="13">
        <v>5</v>
      </c>
      <c r="K23" s="13">
        <v>4</v>
      </c>
      <c r="L23" s="13">
        <v>4</v>
      </c>
      <c r="M23" s="13">
        <v>5</v>
      </c>
      <c r="N23" s="13">
        <v>5</v>
      </c>
      <c r="O23" s="13">
        <v>5</v>
      </c>
      <c r="P23" s="14">
        <f t="shared" si="0"/>
        <v>4.7857142857142856</v>
      </c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4"/>
      <c r="AQ23" s="16"/>
    </row>
    <row r="24" spans="1:43" ht="18" customHeight="1" x14ac:dyDescent="0.25">
      <c r="A24" s="4" t="s">
        <v>45</v>
      </c>
      <c r="B24" s="13">
        <v>4</v>
      </c>
      <c r="C24" s="13">
        <v>4</v>
      </c>
      <c r="D24" s="13">
        <v>5</v>
      </c>
      <c r="E24" s="13">
        <v>4</v>
      </c>
      <c r="F24" s="13">
        <v>5</v>
      </c>
      <c r="G24" s="13">
        <v>4</v>
      </c>
      <c r="H24" s="13">
        <v>5</v>
      </c>
      <c r="I24" s="13">
        <v>4</v>
      </c>
      <c r="J24" s="13">
        <v>4</v>
      </c>
      <c r="K24" s="13">
        <v>3</v>
      </c>
      <c r="L24" s="13">
        <v>3</v>
      </c>
      <c r="M24" s="13">
        <v>4</v>
      </c>
      <c r="N24" s="13">
        <v>4</v>
      </c>
      <c r="O24" s="13">
        <v>5</v>
      </c>
      <c r="P24" s="14">
        <f t="shared" si="0"/>
        <v>4.1428571428571432</v>
      </c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4"/>
      <c r="AQ24" s="16"/>
    </row>
    <row r="25" spans="1:43" ht="18" customHeight="1" x14ac:dyDescent="0.25">
      <c r="A25" s="4" t="s">
        <v>46</v>
      </c>
      <c r="B25" s="13">
        <v>3</v>
      </c>
      <c r="C25" s="13">
        <v>3</v>
      </c>
      <c r="D25" s="13">
        <v>3</v>
      </c>
      <c r="E25" s="13">
        <v>5</v>
      </c>
      <c r="F25" s="13">
        <v>5</v>
      </c>
      <c r="G25" s="13">
        <v>3</v>
      </c>
      <c r="H25" s="13">
        <v>4</v>
      </c>
      <c r="I25" s="13">
        <v>3</v>
      </c>
      <c r="J25" s="13">
        <v>3</v>
      </c>
      <c r="K25" s="13">
        <v>2</v>
      </c>
      <c r="L25" s="13">
        <v>4</v>
      </c>
      <c r="M25" s="13">
        <v>3</v>
      </c>
      <c r="N25" s="13">
        <v>5</v>
      </c>
      <c r="O25" s="13">
        <v>5</v>
      </c>
      <c r="P25" s="14">
        <f t="shared" si="0"/>
        <v>3.6428571428571428</v>
      </c>
      <c r="Q25" s="15">
        <v>4</v>
      </c>
      <c r="R25" s="15">
        <v>3</v>
      </c>
      <c r="S25" s="15">
        <v>3</v>
      </c>
      <c r="T25" s="15">
        <v>5</v>
      </c>
      <c r="U25" s="15"/>
      <c r="V25" s="15">
        <v>2</v>
      </c>
      <c r="W25" s="15">
        <v>5</v>
      </c>
      <c r="X25" s="15"/>
      <c r="Y25" s="15"/>
      <c r="Z25" s="15"/>
      <c r="AA25" s="15"/>
      <c r="AB25" s="15"/>
      <c r="AC25" s="15"/>
      <c r="AD25" s="15">
        <v>4</v>
      </c>
      <c r="AE25" s="15"/>
      <c r="AF25" s="15">
        <v>4</v>
      </c>
      <c r="AG25" s="15"/>
      <c r="AH25" s="15">
        <v>3</v>
      </c>
      <c r="AI25" s="15">
        <v>5</v>
      </c>
      <c r="AJ25" s="15">
        <v>3</v>
      </c>
      <c r="AK25" s="15">
        <v>2</v>
      </c>
      <c r="AL25" s="15"/>
      <c r="AM25" s="15"/>
      <c r="AN25" s="15"/>
      <c r="AO25" s="15"/>
      <c r="AP25" s="14">
        <f>SUM(Q25:AO25)/12</f>
        <v>3.5833333333333335</v>
      </c>
      <c r="AQ25" s="16">
        <f t="shared" si="1"/>
        <v>-5.9523809523809312E-2</v>
      </c>
    </row>
    <row r="26" spans="1:43" ht="18" customHeight="1" x14ac:dyDescent="0.25">
      <c r="A26" s="4" t="s">
        <v>47</v>
      </c>
      <c r="B26" s="13">
        <v>3</v>
      </c>
      <c r="C26" s="13">
        <v>3</v>
      </c>
      <c r="D26" s="13">
        <v>3</v>
      </c>
      <c r="E26" s="13">
        <v>5</v>
      </c>
      <c r="F26" s="13">
        <v>5</v>
      </c>
      <c r="G26" s="13">
        <v>4</v>
      </c>
      <c r="H26" s="13">
        <v>4</v>
      </c>
      <c r="I26" s="13">
        <v>3</v>
      </c>
      <c r="J26" s="13">
        <v>3</v>
      </c>
      <c r="K26" s="13">
        <v>3</v>
      </c>
      <c r="L26" s="13">
        <v>4</v>
      </c>
      <c r="M26" s="13">
        <v>3</v>
      </c>
      <c r="N26" s="13">
        <v>5</v>
      </c>
      <c r="O26" s="13">
        <v>5</v>
      </c>
      <c r="P26" s="14">
        <f t="shared" si="0"/>
        <v>3.7857142857142856</v>
      </c>
      <c r="Q26" s="15"/>
      <c r="R26" s="15">
        <v>3</v>
      </c>
      <c r="S26" s="15"/>
      <c r="T26" s="15">
        <v>2</v>
      </c>
      <c r="U26" s="15"/>
      <c r="V26" s="15">
        <v>2</v>
      </c>
      <c r="W26" s="15"/>
      <c r="X26" s="15"/>
      <c r="Y26" s="15"/>
      <c r="Z26" s="15"/>
      <c r="AA26" s="15"/>
      <c r="AB26" s="15"/>
      <c r="AC26" s="15"/>
      <c r="AD26" s="15">
        <v>4</v>
      </c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4">
        <f>SUM(Q26:AO26)/4</f>
        <v>2.75</v>
      </c>
      <c r="AQ26" s="16">
        <f t="shared" si="1"/>
        <v>-1.0357142857142856</v>
      </c>
    </row>
    <row r="27" spans="1:43" ht="18" customHeight="1" x14ac:dyDescent="0.25">
      <c r="A27" s="4" t="s">
        <v>57</v>
      </c>
      <c r="B27" s="13">
        <v>2</v>
      </c>
      <c r="C27" s="13">
        <v>2</v>
      </c>
      <c r="D27" s="13">
        <v>2</v>
      </c>
      <c r="E27" s="21"/>
      <c r="F27" s="13">
        <v>2</v>
      </c>
      <c r="G27" s="13">
        <v>2</v>
      </c>
      <c r="H27" s="13">
        <v>2</v>
      </c>
      <c r="I27" s="13">
        <v>2</v>
      </c>
      <c r="J27" s="13">
        <v>2</v>
      </c>
      <c r="K27" s="13">
        <v>2</v>
      </c>
      <c r="L27" s="13">
        <v>2</v>
      </c>
      <c r="M27" s="13">
        <v>2</v>
      </c>
      <c r="N27" s="13">
        <v>3</v>
      </c>
      <c r="O27" s="13">
        <v>3</v>
      </c>
      <c r="P27" s="14">
        <f>SUM(B27:O27)/13</f>
        <v>2.1538461538461537</v>
      </c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4"/>
      <c r="AQ27" s="16"/>
    </row>
    <row r="28" spans="1:43" ht="18" customHeight="1" x14ac:dyDescent="0.25">
      <c r="A28" s="4" t="s">
        <v>58</v>
      </c>
      <c r="B28" s="13">
        <v>3</v>
      </c>
      <c r="C28" s="13">
        <v>3</v>
      </c>
      <c r="D28" s="13">
        <v>3</v>
      </c>
      <c r="E28" s="13">
        <v>2</v>
      </c>
      <c r="F28" s="13">
        <v>5</v>
      </c>
      <c r="G28" s="13">
        <v>3</v>
      </c>
      <c r="H28" s="13">
        <v>4</v>
      </c>
      <c r="I28" s="13">
        <v>3</v>
      </c>
      <c r="J28" s="13">
        <v>4</v>
      </c>
      <c r="K28" s="13">
        <v>3</v>
      </c>
      <c r="L28" s="13">
        <v>4</v>
      </c>
      <c r="M28" s="13">
        <v>4</v>
      </c>
      <c r="N28" s="13">
        <v>5</v>
      </c>
      <c r="O28" s="13">
        <v>3</v>
      </c>
      <c r="P28" s="14">
        <f>SUM(B28:O28)/14</f>
        <v>3.5</v>
      </c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4"/>
      <c r="AQ28" s="1"/>
    </row>
    <row r="29" spans="1:43" ht="18" customHeight="1" x14ac:dyDescent="0.25">
      <c r="A29" s="4" t="s">
        <v>59</v>
      </c>
      <c r="B29" s="13">
        <v>3</v>
      </c>
      <c r="C29" s="13">
        <v>4</v>
      </c>
      <c r="D29" s="13">
        <v>2</v>
      </c>
      <c r="E29" s="13">
        <v>3</v>
      </c>
      <c r="F29" s="13">
        <v>5</v>
      </c>
      <c r="G29" s="13">
        <v>3</v>
      </c>
      <c r="H29" s="13">
        <v>4</v>
      </c>
      <c r="I29" s="13">
        <v>3</v>
      </c>
      <c r="J29" s="13">
        <v>3</v>
      </c>
      <c r="K29" s="13">
        <v>2</v>
      </c>
      <c r="L29" s="13">
        <v>2</v>
      </c>
      <c r="M29" s="13">
        <v>5</v>
      </c>
      <c r="N29" s="13">
        <v>5</v>
      </c>
      <c r="O29" s="13">
        <v>4</v>
      </c>
      <c r="P29" s="14">
        <f>SUM(B29:O29)/14</f>
        <v>3.4285714285714284</v>
      </c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4"/>
      <c r="AQ29" s="1"/>
    </row>
    <row r="30" spans="1:43" ht="18" customHeight="1" x14ac:dyDescent="0.25">
      <c r="A30" s="4" t="s">
        <v>60</v>
      </c>
      <c r="B30" s="13">
        <v>3</v>
      </c>
      <c r="C30" s="13">
        <v>3</v>
      </c>
      <c r="D30" s="13">
        <v>2</v>
      </c>
      <c r="E30" s="13">
        <v>2</v>
      </c>
      <c r="F30" s="13">
        <v>5</v>
      </c>
      <c r="G30" s="13">
        <v>3</v>
      </c>
      <c r="H30" s="13">
        <v>4</v>
      </c>
      <c r="I30" s="13">
        <v>2</v>
      </c>
      <c r="J30" s="13">
        <v>2</v>
      </c>
      <c r="K30" s="13">
        <v>2</v>
      </c>
      <c r="L30" s="13">
        <v>2</v>
      </c>
      <c r="M30" s="13">
        <v>3</v>
      </c>
      <c r="N30" s="13">
        <v>5</v>
      </c>
      <c r="O30" s="13">
        <v>3</v>
      </c>
      <c r="P30" s="14">
        <f>SUM(B30:O30)/14</f>
        <v>2.9285714285714284</v>
      </c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4"/>
      <c r="AQ30" s="1"/>
    </row>
    <row r="31" spans="1:43" ht="18" customHeight="1" x14ac:dyDescent="0.25">
      <c r="A31" s="4" t="s">
        <v>61</v>
      </c>
      <c r="B31" s="13">
        <v>2</v>
      </c>
      <c r="C31" s="13">
        <v>3</v>
      </c>
      <c r="D31" s="13">
        <v>3</v>
      </c>
      <c r="E31" s="13">
        <v>2</v>
      </c>
      <c r="F31" s="13">
        <v>5</v>
      </c>
      <c r="G31" s="13">
        <v>2</v>
      </c>
      <c r="H31" s="13">
        <v>4</v>
      </c>
      <c r="I31" s="13">
        <v>2</v>
      </c>
      <c r="J31" s="13">
        <v>3</v>
      </c>
      <c r="K31" s="13">
        <v>2</v>
      </c>
      <c r="L31" s="18">
        <v>3</v>
      </c>
      <c r="M31" s="13">
        <v>3</v>
      </c>
      <c r="N31" s="13">
        <v>5</v>
      </c>
      <c r="O31" s="13">
        <v>4</v>
      </c>
      <c r="P31" s="14">
        <f>SUM(B31:O31)/14</f>
        <v>3.0714285714285716</v>
      </c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4"/>
      <c r="AQ31" s="1"/>
    </row>
    <row r="32" spans="1:43" ht="18" customHeight="1" x14ac:dyDescent="0.25">
      <c r="A32" s="4" t="s">
        <v>62</v>
      </c>
      <c r="B32" s="13">
        <v>2</v>
      </c>
      <c r="C32" s="13">
        <v>2</v>
      </c>
      <c r="D32" s="13">
        <v>2</v>
      </c>
      <c r="E32" s="21"/>
      <c r="F32" s="13">
        <v>5</v>
      </c>
      <c r="G32" s="21"/>
      <c r="H32" s="13">
        <v>3</v>
      </c>
      <c r="I32" s="13">
        <v>2</v>
      </c>
      <c r="J32" s="13">
        <v>3</v>
      </c>
      <c r="K32" s="13">
        <v>2</v>
      </c>
      <c r="L32" s="13">
        <v>2</v>
      </c>
      <c r="M32" s="13">
        <v>3</v>
      </c>
      <c r="N32" s="13">
        <v>4</v>
      </c>
      <c r="O32" s="13">
        <v>5</v>
      </c>
      <c r="P32" s="14">
        <f>SUM(B32:O32)/12</f>
        <v>2.9166666666666665</v>
      </c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4"/>
      <c r="AQ32" s="1"/>
    </row>
    <row r="33" spans="1:43" ht="18" customHeight="1" x14ac:dyDescent="0.25">
      <c r="A33" s="4" t="s">
        <v>63</v>
      </c>
      <c r="B33" s="13">
        <v>2</v>
      </c>
      <c r="C33" s="13">
        <v>3</v>
      </c>
      <c r="D33" s="13">
        <v>2</v>
      </c>
      <c r="E33" s="13">
        <v>2</v>
      </c>
      <c r="F33" s="13">
        <v>5</v>
      </c>
      <c r="G33" s="13">
        <v>3</v>
      </c>
      <c r="H33" s="13">
        <v>3</v>
      </c>
      <c r="I33" s="13">
        <v>2</v>
      </c>
      <c r="J33" s="13">
        <v>3</v>
      </c>
      <c r="K33" s="13">
        <v>2</v>
      </c>
      <c r="L33" s="13">
        <v>2</v>
      </c>
      <c r="M33" s="13">
        <v>2</v>
      </c>
      <c r="N33" s="13">
        <v>4</v>
      </c>
      <c r="O33" s="13">
        <v>3</v>
      </c>
      <c r="P33" s="14">
        <f t="shared" ref="P33:P40" si="2">SUM(B33:O33)/14</f>
        <v>2.7142857142857144</v>
      </c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4"/>
      <c r="AQ33" s="1"/>
    </row>
    <row r="34" spans="1:43" ht="18" customHeight="1" x14ac:dyDescent="0.25">
      <c r="A34" s="4" t="s">
        <v>64</v>
      </c>
      <c r="B34" s="13">
        <v>5</v>
      </c>
      <c r="C34" s="13">
        <v>5</v>
      </c>
      <c r="D34" s="13">
        <v>5</v>
      </c>
      <c r="E34" s="13">
        <v>5</v>
      </c>
      <c r="F34" s="13">
        <v>5</v>
      </c>
      <c r="G34" s="13">
        <v>4</v>
      </c>
      <c r="H34" s="13">
        <v>5</v>
      </c>
      <c r="I34" s="13">
        <v>4</v>
      </c>
      <c r="J34" s="13">
        <v>5</v>
      </c>
      <c r="K34" s="13">
        <v>4</v>
      </c>
      <c r="L34" s="13">
        <v>5</v>
      </c>
      <c r="M34" s="13">
        <v>5</v>
      </c>
      <c r="N34" s="13">
        <v>5</v>
      </c>
      <c r="O34" s="13">
        <v>5</v>
      </c>
      <c r="P34" s="14">
        <f t="shared" si="2"/>
        <v>4.7857142857142856</v>
      </c>
      <c r="Q34" s="15">
        <v>5</v>
      </c>
      <c r="R34" s="15"/>
      <c r="S34" s="15"/>
      <c r="T34" s="15">
        <v>5</v>
      </c>
      <c r="U34" s="15">
        <v>4</v>
      </c>
      <c r="V34" s="15">
        <v>3</v>
      </c>
      <c r="W34" s="15">
        <v>5</v>
      </c>
      <c r="X34" s="15"/>
      <c r="Y34" s="15"/>
      <c r="Z34" s="15"/>
      <c r="AA34" s="15"/>
      <c r="AB34" s="15"/>
      <c r="AC34" s="15"/>
      <c r="AD34" s="15">
        <v>4</v>
      </c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4">
        <f>SUM(Q34:AO34)/6</f>
        <v>4.333333333333333</v>
      </c>
      <c r="AQ34" s="1">
        <f t="shared" ref="AQ34:AQ45" si="3">AP34-P34</f>
        <v>-0.45238095238095255</v>
      </c>
    </row>
    <row r="35" spans="1:43" ht="18" customHeight="1" x14ac:dyDescent="0.25">
      <c r="A35" s="4" t="s">
        <v>65</v>
      </c>
      <c r="B35" s="13">
        <v>3</v>
      </c>
      <c r="C35" s="13">
        <v>3</v>
      </c>
      <c r="D35" s="13">
        <v>3</v>
      </c>
      <c r="E35" s="13">
        <v>3</v>
      </c>
      <c r="F35" s="13">
        <v>5</v>
      </c>
      <c r="G35" s="13">
        <v>3</v>
      </c>
      <c r="H35" s="13">
        <v>4</v>
      </c>
      <c r="I35" s="13">
        <v>2</v>
      </c>
      <c r="J35" s="13">
        <v>3</v>
      </c>
      <c r="K35" s="13">
        <v>2</v>
      </c>
      <c r="L35" s="13">
        <v>3</v>
      </c>
      <c r="M35" s="13">
        <v>3</v>
      </c>
      <c r="N35" s="13">
        <v>5</v>
      </c>
      <c r="O35" s="13">
        <v>3</v>
      </c>
      <c r="P35" s="14">
        <f t="shared" si="2"/>
        <v>3.2142857142857144</v>
      </c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4"/>
      <c r="AQ35" s="1"/>
    </row>
    <row r="36" spans="1:43" ht="18" customHeight="1" x14ac:dyDescent="0.25">
      <c r="A36" s="4" t="s">
        <v>66</v>
      </c>
      <c r="B36" s="13">
        <v>4</v>
      </c>
      <c r="C36" s="13">
        <v>3</v>
      </c>
      <c r="D36" s="13">
        <v>4</v>
      </c>
      <c r="E36" s="13">
        <v>4</v>
      </c>
      <c r="F36" s="13">
        <v>5</v>
      </c>
      <c r="G36" s="13">
        <v>3</v>
      </c>
      <c r="H36" s="13">
        <v>5</v>
      </c>
      <c r="I36" s="13">
        <v>3</v>
      </c>
      <c r="J36" s="13">
        <v>4</v>
      </c>
      <c r="K36" s="13">
        <v>3</v>
      </c>
      <c r="L36" s="13">
        <v>5</v>
      </c>
      <c r="M36" s="13">
        <v>4</v>
      </c>
      <c r="N36" s="13">
        <v>5</v>
      </c>
      <c r="O36" s="13">
        <v>4</v>
      </c>
      <c r="P36" s="14">
        <f t="shared" si="2"/>
        <v>4</v>
      </c>
      <c r="Q36" s="15">
        <v>2</v>
      </c>
      <c r="R36" s="15">
        <v>3</v>
      </c>
      <c r="S36" s="15">
        <v>4</v>
      </c>
      <c r="T36" s="15">
        <v>3</v>
      </c>
      <c r="U36" s="15"/>
      <c r="V36" s="15">
        <v>3</v>
      </c>
      <c r="W36" s="15"/>
      <c r="X36" s="15"/>
      <c r="Y36" s="15"/>
      <c r="Z36" s="15"/>
      <c r="AA36" s="15"/>
      <c r="AB36" s="15"/>
      <c r="AC36" s="15"/>
      <c r="AD36" s="15">
        <v>4</v>
      </c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4">
        <f>SUM(Q36:AO36)/6</f>
        <v>3.1666666666666665</v>
      </c>
      <c r="AQ36" s="1">
        <f t="shared" si="3"/>
        <v>-0.83333333333333348</v>
      </c>
    </row>
    <row r="37" spans="1:43" ht="18" customHeight="1" x14ac:dyDescent="0.25">
      <c r="A37" s="4" t="s">
        <v>67</v>
      </c>
      <c r="B37" s="13">
        <v>4</v>
      </c>
      <c r="C37" s="13">
        <v>3</v>
      </c>
      <c r="D37" s="13">
        <v>4</v>
      </c>
      <c r="E37" s="13">
        <v>4</v>
      </c>
      <c r="F37" s="13">
        <v>5</v>
      </c>
      <c r="G37" s="13">
        <v>3</v>
      </c>
      <c r="H37" s="13">
        <v>5</v>
      </c>
      <c r="I37" s="13">
        <v>4</v>
      </c>
      <c r="J37" s="13">
        <v>5</v>
      </c>
      <c r="K37" s="13">
        <v>4</v>
      </c>
      <c r="L37" s="13">
        <v>4</v>
      </c>
      <c r="M37" s="13">
        <v>4</v>
      </c>
      <c r="N37" s="13">
        <v>5</v>
      </c>
      <c r="O37" s="13">
        <v>4</v>
      </c>
      <c r="P37" s="14">
        <f t="shared" si="2"/>
        <v>4.1428571428571432</v>
      </c>
      <c r="Q37" s="15">
        <v>4</v>
      </c>
      <c r="R37" s="15">
        <v>4</v>
      </c>
      <c r="S37" s="15">
        <v>3</v>
      </c>
      <c r="T37" s="15">
        <v>2</v>
      </c>
      <c r="U37" s="15"/>
      <c r="V37" s="15">
        <v>3</v>
      </c>
      <c r="W37" s="15">
        <v>4</v>
      </c>
      <c r="X37" s="15"/>
      <c r="Y37" s="15"/>
      <c r="Z37" s="15"/>
      <c r="AA37" s="15"/>
      <c r="AB37" s="15"/>
      <c r="AC37" s="15"/>
      <c r="AD37" s="15">
        <v>2</v>
      </c>
      <c r="AE37" s="15"/>
      <c r="AF37" s="15">
        <v>4</v>
      </c>
      <c r="AG37" s="15"/>
      <c r="AH37" s="15">
        <v>5</v>
      </c>
      <c r="AI37" s="15">
        <v>2</v>
      </c>
      <c r="AJ37" s="15">
        <v>3</v>
      </c>
      <c r="AK37" s="15">
        <v>2</v>
      </c>
      <c r="AL37" s="15">
        <v>4</v>
      </c>
      <c r="AM37" s="15">
        <v>4</v>
      </c>
      <c r="AN37" s="15">
        <v>4</v>
      </c>
      <c r="AO37" s="15"/>
      <c r="AP37" s="14">
        <f>SUM(Q37:AO37)/15</f>
        <v>3.3333333333333335</v>
      </c>
      <c r="AQ37" s="1">
        <f t="shared" si="3"/>
        <v>-0.80952380952380976</v>
      </c>
    </row>
    <row r="38" spans="1:43" ht="18" customHeight="1" x14ac:dyDescent="0.25">
      <c r="A38" s="4" t="s">
        <v>68</v>
      </c>
      <c r="B38" s="13">
        <v>5</v>
      </c>
      <c r="C38" s="13">
        <v>5</v>
      </c>
      <c r="D38" s="13">
        <v>5</v>
      </c>
      <c r="E38" s="13">
        <v>5</v>
      </c>
      <c r="F38" s="13">
        <v>5</v>
      </c>
      <c r="G38" s="13">
        <v>5</v>
      </c>
      <c r="H38" s="13">
        <v>5</v>
      </c>
      <c r="I38" s="13">
        <v>5</v>
      </c>
      <c r="J38" s="13">
        <v>5</v>
      </c>
      <c r="K38" s="13">
        <v>5</v>
      </c>
      <c r="L38" s="13">
        <v>5</v>
      </c>
      <c r="M38" s="13">
        <v>5</v>
      </c>
      <c r="N38" s="13">
        <v>5</v>
      </c>
      <c r="O38" s="13">
        <v>5</v>
      </c>
      <c r="P38" s="14">
        <f t="shared" si="2"/>
        <v>5</v>
      </c>
      <c r="Q38" s="15">
        <v>5</v>
      </c>
      <c r="R38" s="15"/>
      <c r="S38" s="15"/>
      <c r="T38" s="15">
        <v>5</v>
      </c>
      <c r="U38" s="15">
        <v>4</v>
      </c>
      <c r="V38" s="15">
        <v>4</v>
      </c>
      <c r="W38" s="15">
        <v>5</v>
      </c>
      <c r="X38" s="15"/>
      <c r="Y38" s="15"/>
      <c r="Z38" s="15"/>
      <c r="AA38" s="15"/>
      <c r="AB38" s="15"/>
      <c r="AC38" s="15"/>
      <c r="AD38" s="15">
        <v>5</v>
      </c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4">
        <f>SUM(Q38:AO38)/6</f>
        <v>4.666666666666667</v>
      </c>
      <c r="AQ38" s="1">
        <f t="shared" si="3"/>
        <v>-0.33333333333333304</v>
      </c>
    </row>
    <row r="39" spans="1:43" ht="18" customHeight="1" x14ac:dyDescent="0.25">
      <c r="A39" s="4" t="s">
        <v>69</v>
      </c>
      <c r="B39" s="13">
        <v>3</v>
      </c>
      <c r="C39" s="13">
        <v>3</v>
      </c>
      <c r="D39" s="13">
        <v>3</v>
      </c>
      <c r="E39" s="13">
        <v>3</v>
      </c>
      <c r="F39" s="13">
        <v>5</v>
      </c>
      <c r="G39" s="13">
        <v>3</v>
      </c>
      <c r="H39" s="13">
        <v>4</v>
      </c>
      <c r="I39" s="13">
        <v>3</v>
      </c>
      <c r="J39" s="13">
        <v>3</v>
      </c>
      <c r="K39" s="13">
        <v>3</v>
      </c>
      <c r="L39" s="13">
        <v>3</v>
      </c>
      <c r="M39" s="13">
        <v>4</v>
      </c>
      <c r="N39" s="13">
        <v>5</v>
      </c>
      <c r="O39" s="13">
        <v>4</v>
      </c>
      <c r="P39" s="14">
        <f t="shared" si="2"/>
        <v>3.5</v>
      </c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4"/>
      <c r="AQ39" s="1"/>
    </row>
    <row r="40" spans="1:43" ht="18" customHeight="1" x14ac:dyDescent="0.25">
      <c r="A40" s="4" t="s">
        <v>70</v>
      </c>
      <c r="B40" s="13">
        <v>3</v>
      </c>
      <c r="C40" s="13">
        <v>3</v>
      </c>
      <c r="D40" s="13">
        <v>3</v>
      </c>
      <c r="E40" s="13">
        <v>4</v>
      </c>
      <c r="F40" s="13">
        <v>5</v>
      </c>
      <c r="G40" s="13">
        <v>2</v>
      </c>
      <c r="H40" s="13">
        <v>4</v>
      </c>
      <c r="I40" s="13">
        <v>3</v>
      </c>
      <c r="J40" s="13">
        <v>3</v>
      </c>
      <c r="K40" s="13">
        <v>2</v>
      </c>
      <c r="L40" s="13">
        <v>3</v>
      </c>
      <c r="M40" s="13">
        <v>4</v>
      </c>
      <c r="N40" s="13">
        <v>5</v>
      </c>
      <c r="O40" s="13">
        <v>4</v>
      </c>
      <c r="P40" s="14">
        <f t="shared" si="2"/>
        <v>3.4285714285714284</v>
      </c>
      <c r="Q40" s="27">
        <v>4</v>
      </c>
      <c r="R40" s="29"/>
      <c r="S40" s="15">
        <v>3</v>
      </c>
      <c r="T40" s="15">
        <v>3</v>
      </c>
      <c r="U40" s="15"/>
      <c r="V40" s="15">
        <v>2</v>
      </c>
      <c r="W40" s="15"/>
      <c r="X40" s="15"/>
      <c r="Y40" s="15"/>
      <c r="Z40" s="15"/>
      <c r="AA40" s="15"/>
      <c r="AB40" s="15"/>
      <c r="AC40" s="15"/>
      <c r="AD40" s="15">
        <v>5</v>
      </c>
      <c r="AE40" s="15"/>
      <c r="AF40" s="15">
        <v>3</v>
      </c>
      <c r="AG40" s="15">
        <v>3</v>
      </c>
      <c r="AH40" s="15">
        <v>3</v>
      </c>
      <c r="AI40" s="15">
        <v>5</v>
      </c>
      <c r="AJ40" s="15">
        <v>3</v>
      </c>
      <c r="AK40" s="15">
        <v>4</v>
      </c>
      <c r="AL40" s="15">
        <v>4</v>
      </c>
      <c r="AM40" s="15">
        <v>4</v>
      </c>
      <c r="AN40" s="15">
        <v>4</v>
      </c>
      <c r="AO40" s="15">
        <v>3</v>
      </c>
      <c r="AP40" s="14">
        <f>SUM(Q40:AO40)/15</f>
        <v>3.5333333333333332</v>
      </c>
      <c r="AQ40" s="1">
        <f t="shared" si="3"/>
        <v>0.10476190476190483</v>
      </c>
    </row>
    <row r="41" spans="1:43" ht="18" customHeight="1" x14ac:dyDescent="0.25">
      <c r="A41" s="4" t="s">
        <v>71</v>
      </c>
      <c r="B41" s="13">
        <v>2</v>
      </c>
      <c r="C41" s="13">
        <v>2</v>
      </c>
      <c r="D41" s="13">
        <v>2</v>
      </c>
      <c r="E41" s="13">
        <v>2</v>
      </c>
      <c r="F41" s="13">
        <v>5</v>
      </c>
      <c r="G41" s="21"/>
      <c r="H41" s="13">
        <v>3</v>
      </c>
      <c r="I41" s="13">
        <v>2</v>
      </c>
      <c r="J41" s="13">
        <v>2</v>
      </c>
      <c r="K41" s="13">
        <v>2</v>
      </c>
      <c r="L41" s="13">
        <v>2</v>
      </c>
      <c r="M41" s="13">
        <v>4</v>
      </c>
      <c r="N41" s="13">
        <v>4</v>
      </c>
      <c r="O41" s="13">
        <v>3</v>
      </c>
      <c r="P41" s="14">
        <f>SUM(B41:O41)/13</f>
        <v>2.6923076923076925</v>
      </c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4"/>
      <c r="AQ41" s="1"/>
    </row>
    <row r="42" spans="1:43" ht="18" customHeight="1" x14ac:dyDescent="0.25">
      <c r="A42" s="4" t="s">
        <v>72</v>
      </c>
      <c r="B42" s="13">
        <v>3</v>
      </c>
      <c r="C42" s="13">
        <v>3</v>
      </c>
      <c r="D42" s="13">
        <v>3</v>
      </c>
      <c r="E42" s="13">
        <v>3</v>
      </c>
      <c r="F42" s="13">
        <v>5</v>
      </c>
      <c r="G42" s="13">
        <v>2</v>
      </c>
      <c r="H42" s="13">
        <v>4</v>
      </c>
      <c r="I42" s="13">
        <v>3</v>
      </c>
      <c r="J42" s="13">
        <v>3</v>
      </c>
      <c r="K42" s="13">
        <v>2</v>
      </c>
      <c r="L42" s="13">
        <v>3</v>
      </c>
      <c r="M42" s="13">
        <v>3</v>
      </c>
      <c r="N42" s="13">
        <v>4</v>
      </c>
      <c r="O42" s="13">
        <v>4</v>
      </c>
      <c r="P42" s="14">
        <f>SUM(B42:O42)/14</f>
        <v>3.2142857142857144</v>
      </c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4"/>
      <c r="AQ42" s="1"/>
    </row>
    <row r="43" spans="1:43" ht="18" customHeight="1" x14ac:dyDescent="0.25">
      <c r="A43" s="4" t="s">
        <v>73</v>
      </c>
      <c r="B43" s="13">
        <v>3</v>
      </c>
      <c r="C43" s="13">
        <v>3</v>
      </c>
      <c r="D43" s="13">
        <v>3</v>
      </c>
      <c r="E43" s="13">
        <v>4</v>
      </c>
      <c r="F43" s="13">
        <v>5</v>
      </c>
      <c r="G43" s="13">
        <v>2</v>
      </c>
      <c r="H43" s="13">
        <v>3</v>
      </c>
      <c r="I43" s="13">
        <v>2</v>
      </c>
      <c r="J43" s="13">
        <v>3</v>
      </c>
      <c r="K43" s="13">
        <v>2</v>
      </c>
      <c r="L43" s="13">
        <v>3</v>
      </c>
      <c r="M43" s="13">
        <v>4</v>
      </c>
      <c r="N43" s="13">
        <v>5</v>
      </c>
      <c r="O43" s="13">
        <v>4</v>
      </c>
      <c r="P43" s="14">
        <f>SUM(B43:O43)/14</f>
        <v>3.2857142857142856</v>
      </c>
      <c r="Q43" s="15">
        <v>1</v>
      </c>
      <c r="R43" s="15">
        <v>2</v>
      </c>
      <c r="S43" s="15">
        <v>2</v>
      </c>
      <c r="T43" s="15">
        <v>2</v>
      </c>
      <c r="U43" s="15"/>
      <c r="V43" s="15">
        <v>1</v>
      </c>
      <c r="W43" s="15"/>
      <c r="X43" s="15"/>
      <c r="Y43" s="15"/>
      <c r="Z43" s="15"/>
      <c r="AA43" s="15"/>
      <c r="AB43" s="15"/>
      <c r="AC43" s="15"/>
      <c r="AD43" s="15">
        <v>3</v>
      </c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4">
        <f>SUM(Q43:AO43)/6</f>
        <v>1.8333333333333333</v>
      </c>
      <c r="AQ43" s="1">
        <f t="shared" si="3"/>
        <v>-1.4523809523809523</v>
      </c>
    </row>
    <row r="44" spans="1:43" ht="18" customHeight="1" x14ac:dyDescent="0.25">
      <c r="A44" s="4" t="s">
        <v>74</v>
      </c>
      <c r="B44" s="13">
        <v>4</v>
      </c>
      <c r="C44" s="13">
        <v>4</v>
      </c>
      <c r="D44" s="13">
        <v>4</v>
      </c>
      <c r="E44" s="13">
        <v>4</v>
      </c>
      <c r="F44" s="13">
        <v>5</v>
      </c>
      <c r="G44" s="13">
        <v>4</v>
      </c>
      <c r="H44" s="13">
        <v>5</v>
      </c>
      <c r="I44" s="13">
        <v>3</v>
      </c>
      <c r="J44" s="13">
        <v>4</v>
      </c>
      <c r="K44" s="13">
        <v>3</v>
      </c>
      <c r="L44" s="13">
        <v>5</v>
      </c>
      <c r="M44" s="13">
        <v>5</v>
      </c>
      <c r="N44" s="13">
        <v>5</v>
      </c>
      <c r="O44" s="13">
        <v>4</v>
      </c>
      <c r="P44" s="14">
        <f>SUM(B44:O44)/14</f>
        <v>4.2142857142857144</v>
      </c>
      <c r="Q44" s="22"/>
      <c r="R44" s="22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4"/>
      <c r="AQ44" s="1"/>
    </row>
    <row r="45" spans="1:43" ht="18" customHeight="1" x14ac:dyDescent="0.25">
      <c r="A45" s="4" t="s">
        <v>75</v>
      </c>
      <c r="B45" s="23">
        <v>4</v>
      </c>
      <c r="C45" s="23">
        <v>5</v>
      </c>
      <c r="D45" s="23">
        <v>4</v>
      </c>
      <c r="E45" s="23">
        <v>4</v>
      </c>
      <c r="F45" s="23">
        <v>5</v>
      </c>
      <c r="G45" s="23">
        <v>5</v>
      </c>
      <c r="H45" s="23">
        <v>5</v>
      </c>
      <c r="I45" s="23">
        <v>3</v>
      </c>
      <c r="J45" s="23">
        <v>4</v>
      </c>
      <c r="K45" s="23">
        <v>4</v>
      </c>
      <c r="L45" s="23">
        <v>4</v>
      </c>
      <c r="M45" s="23">
        <v>5</v>
      </c>
      <c r="N45" s="23">
        <v>5</v>
      </c>
      <c r="O45" s="23">
        <v>4</v>
      </c>
      <c r="P45" s="14">
        <f>SUM(B45:O45)/14</f>
        <v>4.3571428571428568</v>
      </c>
      <c r="Q45" s="15">
        <v>3</v>
      </c>
      <c r="R45" s="15">
        <v>3</v>
      </c>
      <c r="S45" s="15">
        <v>3</v>
      </c>
      <c r="T45" s="15">
        <v>4</v>
      </c>
      <c r="U45" s="15">
        <v>4</v>
      </c>
      <c r="V45" s="15">
        <v>4</v>
      </c>
      <c r="W45" s="15">
        <v>4</v>
      </c>
      <c r="X45" s="15">
        <v>3</v>
      </c>
      <c r="Y45" s="15"/>
      <c r="Z45" s="15">
        <v>3</v>
      </c>
      <c r="AA45" s="15">
        <v>3</v>
      </c>
      <c r="AB45" s="15">
        <v>3</v>
      </c>
      <c r="AC45" s="15">
        <v>5</v>
      </c>
      <c r="AD45" s="15">
        <v>4</v>
      </c>
      <c r="AE45" s="15"/>
      <c r="AF45" s="15"/>
      <c r="AG45" s="15">
        <v>4</v>
      </c>
      <c r="AH45" s="15"/>
      <c r="AI45" s="15"/>
      <c r="AJ45" s="15"/>
      <c r="AK45" s="15"/>
      <c r="AL45" s="15"/>
      <c r="AM45" s="15"/>
      <c r="AN45" s="15"/>
      <c r="AO45" s="15"/>
      <c r="AP45" s="14">
        <f>SUM(Q45:AO45)/14</f>
        <v>3.5714285714285716</v>
      </c>
      <c r="AQ45" s="1">
        <f t="shared" si="3"/>
        <v>-0.78571428571428514</v>
      </c>
    </row>
    <row r="46" spans="1:43" ht="18" customHeight="1" x14ac:dyDescent="0.3">
      <c r="A46" s="24" t="s">
        <v>77</v>
      </c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</row>
    <row r="47" spans="1:43" ht="18" customHeight="1" x14ac:dyDescent="0.25">
      <c r="A47" s="1"/>
      <c r="B47" s="26" t="s">
        <v>52</v>
      </c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7" t="s">
        <v>53</v>
      </c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9"/>
      <c r="AQ47" s="33" t="s">
        <v>32</v>
      </c>
    </row>
    <row r="48" spans="1:43" ht="97.5" customHeight="1" x14ac:dyDescent="0.25">
      <c r="A48" s="3" t="s">
        <v>37</v>
      </c>
      <c r="B48" s="8" t="s">
        <v>33</v>
      </c>
      <c r="C48" s="8" t="s">
        <v>15</v>
      </c>
      <c r="D48" s="8" t="s">
        <v>17</v>
      </c>
      <c r="E48" s="8" t="s">
        <v>21</v>
      </c>
      <c r="F48" s="8" t="s">
        <v>27</v>
      </c>
      <c r="G48" s="8" t="s">
        <v>76</v>
      </c>
      <c r="H48" s="8" t="s">
        <v>35</v>
      </c>
      <c r="I48" s="8" t="s">
        <v>23</v>
      </c>
      <c r="J48" s="8" t="s">
        <v>28</v>
      </c>
      <c r="K48" s="8" t="s">
        <v>34</v>
      </c>
      <c r="L48" s="8"/>
      <c r="M48" s="8"/>
      <c r="N48" s="8"/>
      <c r="O48" s="8"/>
      <c r="P48" s="9" t="s">
        <v>24</v>
      </c>
      <c r="Q48" s="10" t="s">
        <v>33</v>
      </c>
      <c r="R48" s="10" t="s">
        <v>15</v>
      </c>
      <c r="S48" s="10" t="s">
        <v>16</v>
      </c>
      <c r="T48" s="10" t="s">
        <v>17</v>
      </c>
      <c r="U48" s="10" t="s">
        <v>55</v>
      </c>
      <c r="V48" s="10" t="s">
        <v>21</v>
      </c>
      <c r="W48" s="10" t="s">
        <v>27</v>
      </c>
      <c r="X48" s="10" t="s">
        <v>50</v>
      </c>
      <c r="Y48" s="10" t="s">
        <v>54</v>
      </c>
      <c r="Z48" s="10" t="s">
        <v>30</v>
      </c>
      <c r="AA48" s="10" t="s">
        <v>22</v>
      </c>
      <c r="AB48" s="10" t="s">
        <v>35</v>
      </c>
      <c r="AC48" s="10" t="s">
        <v>23</v>
      </c>
      <c r="AD48" s="10" t="s">
        <v>34</v>
      </c>
      <c r="AE48" s="10" t="s">
        <v>51</v>
      </c>
      <c r="AF48" s="11" t="s">
        <v>49</v>
      </c>
      <c r="AG48" s="11" t="s">
        <v>36</v>
      </c>
      <c r="AH48" s="30" t="s">
        <v>31</v>
      </c>
      <c r="AI48" s="31"/>
      <c r="AJ48" s="31"/>
      <c r="AK48" s="31"/>
      <c r="AL48" s="31"/>
      <c r="AM48" s="31"/>
      <c r="AN48" s="31"/>
      <c r="AO48" s="32"/>
      <c r="AP48" s="9" t="s">
        <v>24</v>
      </c>
      <c r="AQ48" s="33"/>
    </row>
    <row r="49" spans="1:43" ht="18" customHeight="1" x14ac:dyDescent="0.25">
      <c r="A49" s="5" t="s">
        <v>0</v>
      </c>
      <c r="B49" s="13">
        <v>5</v>
      </c>
      <c r="C49" s="13">
        <v>5</v>
      </c>
      <c r="D49" s="13">
        <v>5</v>
      </c>
      <c r="E49" s="13">
        <v>5</v>
      </c>
      <c r="F49" s="13">
        <v>5</v>
      </c>
      <c r="G49" s="13">
        <v>5</v>
      </c>
      <c r="H49" s="13">
        <v>5</v>
      </c>
      <c r="I49" s="13">
        <v>5</v>
      </c>
      <c r="J49" s="13">
        <v>5</v>
      </c>
      <c r="K49" s="13">
        <v>5</v>
      </c>
      <c r="L49" s="13"/>
      <c r="M49" s="13"/>
      <c r="N49" s="13"/>
      <c r="O49" s="13"/>
      <c r="P49" s="14">
        <f>SUM(B49:O49)/13</f>
        <v>3.8461538461538463</v>
      </c>
      <c r="Q49" s="15">
        <v>5</v>
      </c>
      <c r="R49" s="15">
        <v>5</v>
      </c>
      <c r="S49" s="15"/>
      <c r="T49" s="15">
        <v>4</v>
      </c>
      <c r="U49" s="15">
        <v>5</v>
      </c>
      <c r="V49" s="15">
        <v>5</v>
      </c>
      <c r="W49" s="15"/>
      <c r="X49" s="15">
        <v>4</v>
      </c>
      <c r="Y49" s="15">
        <v>5</v>
      </c>
      <c r="Z49" s="15">
        <v>5</v>
      </c>
      <c r="AA49" s="15"/>
      <c r="AB49" s="15">
        <v>5</v>
      </c>
      <c r="AC49" s="15">
        <v>5</v>
      </c>
      <c r="AD49" s="15">
        <v>5</v>
      </c>
      <c r="AE49" s="15"/>
      <c r="AF49" s="15"/>
      <c r="AG49" s="15">
        <v>5</v>
      </c>
      <c r="AH49" s="15"/>
      <c r="AI49" s="15"/>
      <c r="AJ49" s="15"/>
      <c r="AK49" s="15"/>
      <c r="AL49" s="15"/>
      <c r="AM49" s="15"/>
      <c r="AN49" s="15"/>
      <c r="AO49" s="15"/>
      <c r="AP49" s="14">
        <f>SUM(Q49:AO49)/12</f>
        <v>4.833333333333333</v>
      </c>
      <c r="AQ49" s="16">
        <f>AP49-P49</f>
        <v>0.98717948717948678</v>
      </c>
    </row>
  </sheetData>
  <mergeCells count="11">
    <mergeCell ref="AH48:AO48"/>
    <mergeCell ref="B47:P47"/>
    <mergeCell ref="Q47:AP47"/>
    <mergeCell ref="AQ47:AQ48"/>
    <mergeCell ref="A46:AF46"/>
    <mergeCell ref="A1:S1"/>
    <mergeCell ref="B2:P2"/>
    <mergeCell ref="Q2:AP2"/>
    <mergeCell ref="AH3:AO3"/>
    <mergeCell ref="Q40:R40"/>
    <mergeCell ref="Q17:R17"/>
  </mergeCells>
  <pageMargins left="0.7" right="0.7" top="0.75" bottom="0.75" header="0.3" footer="0.3"/>
  <pageSetup paperSize="8" scale="6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publikus</vt:lpstr>
      <vt:lpstr>publikus!Nyomtatási_terület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Pénzes Judit</dc:creator>
  <cp:lastModifiedBy>felhasznalo</cp:lastModifiedBy>
  <cp:lastPrinted>2018-11-15T13:22:11Z</cp:lastPrinted>
  <dcterms:created xsi:type="dcterms:W3CDTF">2016-03-18T14:08:34Z</dcterms:created>
  <dcterms:modified xsi:type="dcterms:W3CDTF">2018-11-19T13:14:10Z</dcterms:modified>
</cp:coreProperties>
</file>